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20" windowHeight="132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<sst xmlns="http://schemas.openxmlformats.org/spreadsheetml/2006/main" count="92" uniqueCount="75">
  <si>
    <t>From 20/21</t>
  </si>
  <si>
    <t>VAR 1</t>
  </si>
  <si>
    <t>VAR1</t>
  </si>
  <si>
    <t>VAR2</t>
  </si>
  <si>
    <t>VAR3</t>
  </si>
  <si>
    <t>VAR4</t>
  </si>
  <si>
    <t>VAR5</t>
  </si>
  <si>
    <t>Should use Oct19 rolls</t>
  </si>
  <si>
    <t>URN</t>
  </si>
  <si>
    <t>LAESTAB</t>
  </si>
  <si>
    <t>School Name</t>
  </si>
  <si>
    <t xml:space="preserve">NOR - Oct 19
</t>
  </si>
  <si>
    <t>Amount</t>
  </si>
  <si>
    <t>Per Pupil</t>
  </si>
  <si>
    <t>NFF pupil nos - Oct 18 and 19-20 APT not 20-21</t>
  </si>
  <si>
    <t>21/22 NFF</t>
  </si>
  <si>
    <t>roll diff</t>
  </si>
  <si>
    <t>2021/22 Est Teachers Pay Grant into formula</t>
  </si>
  <si>
    <t>2021/22 Est Teachers Pensions Employers Contribution Grant into formula</t>
  </si>
  <si>
    <t>2021/22 Est Teachers Pay plus TPECG into DSG</t>
  </si>
  <si>
    <t>Total</t>
  </si>
  <si>
    <t>Barrow Hill Junior School</t>
  </si>
  <si>
    <t>Edward Wilson Primary School</t>
  </si>
  <si>
    <t>Essendine Primary School</t>
  </si>
  <si>
    <t>George Eliot Primary School</t>
  </si>
  <si>
    <t>Hallfield Primary School</t>
  </si>
  <si>
    <t>Robinsfield Infant School</t>
  </si>
  <si>
    <t>Queen's Park Primary School</t>
  </si>
  <si>
    <t>All Souls CofE Primary School</t>
  </si>
  <si>
    <t>Burdett-Coutts and Townshend Foundation CofE Primary School</t>
  </si>
  <si>
    <t>Hampden Gurney CofE Primary School</t>
  </si>
  <si>
    <t>Our Lady of Dolours RC Primary School</t>
  </si>
  <si>
    <t>St Augustine's CofE Primary School</t>
  </si>
  <si>
    <t>St Barnabas' CofE Primary School</t>
  </si>
  <si>
    <t>St Clement Danes CofE Primary School</t>
  </si>
  <si>
    <t>St Edward's Catholic Primary School</t>
  </si>
  <si>
    <t>St Gabriel's CofE Primary School</t>
  </si>
  <si>
    <t>St George's Hanover Square CofE Primary School</t>
  </si>
  <si>
    <t>Soho Parish CofE Primary School</t>
  </si>
  <si>
    <t>St James &amp; St John Church of England Primary School</t>
  </si>
  <si>
    <t>St Joseph's RC Primary School</t>
  </si>
  <si>
    <t>St Luke's CofE Primary School</t>
  </si>
  <si>
    <t>St Mary Magdalene CofE Primary School</t>
  </si>
  <si>
    <t>St Mary's Bryanston Square CofE School</t>
  </si>
  <si>
    <t>St. Mary of the Angels Catholic Primary School</t>
  </si>
  <si>
    <t>St Matthew's School, Westminster</t>
  </si>
  <si>
    <t>St Peter's CofE School</t>
  </si>
  <si>
    <t>St Peter's Eaton Square CofE Primary School</t>
  </si>
  <si>
    <t>St Saviour's CofE Primary School</t>
  </si>
  <si>
    <t>St Stephen's CofE Primary School</t>
  </si>
  <si>
    <t>St Vincent's Catholic Primary School</t>
  </si>
  <si>
    <t>St Vincent De Paul Catholic Primary School</t>
  </si>
  <si>
    <t>Westminster Cathedral RC Primary School</t>
  </si>
  <si>
    <t>Christ Church Bentinck CofE Primary School</t>
  </si>
  <si>
    <t>St Augustine's CofE High School</t>
  </si>
  <si>
    <t>Ark Atwood Primary Academy</t>
  </si>
  <si>
    <t>Wilberforce Primary</t>
  </si>
  <si>
    <t>Pimlico Primary</t>
  </si>
  <si>
    <t>Churchill Gardens Primary Academy</t>
  </si>
  <si>
    <t>Gateway Academy</t>
  </si>
  <si>
    <t>Millbank Academy</t>
  </si>
  <si>
    <t>Marylebone Boys' School</t>
  </si>
  <si>
    <t>Sir Simon Milton Westminster University Technical College</t>
  </si>
  <si>
    <t>Harris Academy St John's Wood</t>
  </si>
  <si>
    <t>The Grey Coat Hospital</t>
  </si>
  <si>
    <t>The St Marylebone CofE School</t>
  </si>
  <si>
    <t>Westminster City School</t>
  </si>
  <si>
    <t>St George's Catholic School</t>
  </si>
  <si>
    <t>Paddington Academy</t>
  </si>
  <si>
    <t>Westminster Academy</t>
  </si>
  <si>
    <t>Pimlico Academy</t>
  </si>
  <si>
    <t>Ark King Solomon Academy</t>
  </si>
  <si>
    <t>Note: These figures are all estimates based on the 2020/21 DfE tool and data</t>
  </si>
  <si>
    <t>Appendix C</t>
  </si>
  <si>
    <t>Teacherspay and pensio n estimated allocations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</si>
</sst>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£&quot;#,##0.00"/>
    <numFmt numFmtId="166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i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2" fontId="38" fillId="0" borderId="0" xfId="0" applyNumberFormat="1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164" fontId="39" fillId="0" borderId="0" xfId="0" applyNumberFormat="1" applyFont="1" applyAlignment="1">
      <alignment/>
    </xf>
    <xf numFmtId="164" fontId="38" fillId="33" borderId="0" xfId="0" applyNumberFormat="1" applyFont="1" applyFill="1" applyAlignment="1">
      <alignment/>
    </xf>
    <xf numFmtId="165" fontId="38" fillId="0" borderId="0" xfId="0" applyNumberFormat="1" applyFont="1" applyAlignment="1">
      <alignment horizontal="center"/>
    </xf>
    <xf numFmtId="165" fontId="39" fillId="0" borderId="0" xfId="0" applyNumberFormat="1" applyFont="1" applyAlignment="1">
      <alignment horizontal="center"/>
    </xf>
    <xf numFmtId="2" fontId="39" fillId="0" borderId="0" xfId="0" applyNumberFormat="1" applyFont="1" applyAlignment="1">
      <alignment horizontal="right" wrapText="1" indent="1"/>
    </xf>
    <xf numFmtId="164" fontId="39" fillId="0" borderId="0" xfId="0" applyNumberFormat="1" applyFont="1" applyAlignment="1">
      <alignment horizontal="right" wrapText="1"/>
    </xf>
    <xf numFmtId="164" fontId="39" fillId="33" borderId="0" xfId="0" applyNumberFormat="1" applyFont="1" applyFill="1" applyAlignment="1">
      <alignment horizontal="right" wrapText="1" indent="1"/>
    </xf>
    <xf numFmtId="2" fontId="39" fillId="34" borderId="0" xfId="0" applyNumberFormat="1" applyFont="1" applyFill="1" applyAlignment="1">
      <alignment horizontal="right" wrapText="1" indent="1"/>
    </xf>
    <xf numFmtId="2" fontId="39" fillId="0" borderId="0" xfId="0" applyNumberFormat="1" applyFont="1" applyAlignment="1">
      <alignment/>
    </xf>
    <xf numFmtId="164" fontId="39" fillId="0" borderId="0" xfId="42" applyNumberFormat="1" applyFont="1" applyAlignment="1">
      <alignment/>
    </xf>
    <xf numFmtId="164" fontId="4" fillId="35" borderId="10" xfId="42" applyNumberFormat="1" applyFont="1" applyFill="1" applyBorder="1" applyAlignment="1" applyProtection="1">
      <alignment horizontal="center" vertical="top"/>
      <protection hidden="1"/>
    </xf>
    <xf numFmtId="164" fontId="4" fillId="36" borderId="11" xfId="0" applyNumberFormat="1" applyFont="1" applyFill="1" applyBorder="1" applyAlignment="1" applyProtection="1">
      <alignment horizontal="right" vertical="top"/>
      <protection hidden="1"/>
    </xf>
    <xf numFmtId="0" fontId="38" fillId="33" borderId="0" xfId="0" applyFont="1" applyFill="1" applyAlignment="1">
      <alignment/>
    </xf>
    <xf numFmtId="166" fontId="38" fillId="0" borderId="0" xfId="0" applyNumberFormat="1" applyFont="1" applyAlignment="1">
      <alignment/>
    </xf>
    <xf numFmtId="164" fontId="0" fillId="0" borderId="0" xfId="0" applyNumberFormat="1" applyAlignment="1">
      <alignment/>
    </xf>
    <xf numFmtId="166" fontId="39" fillId="0" borderId="0" xfId="0" applyNumberFormat="1" applyFont="1" applyAlignment="1">
      <alignment horizontal="right" wrapText="1" indent="1"/>
    </xf>
    <xf numFmtId="166" fontId="39" fillId="0" borderId="0" xfId="0" applyNumberFormat="1" applyFont="1" applyAlignment="1">
      <alignment/>
    </xf>
    <xf numFmtId="164" fontId="40" fillId="37" borderId="0" xfId="0" applyNumberFormat="1" applyFont="1" applyFill="1" applyAlignment="1" applyProtection="1">
      <alignment/>
      <protection hidden="1"/>
    </xf>
    <xf numFmtId="165" fontId="4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1"/>
  <sheetViews>
    <sheetView tabSelected="1" zoomScalePageLayoutView="0" workbookViewId="0" topLeftCell="C1">
      <selection activeCell="C6" sqref="C6"/>
    </sheetView>
  </sheetViews>
  <sheetFormatPr defaultColWidth="9.140625" defaultRowHeight="15"/>
  <cols>
    <col min="1" max="2" width="9.140625" style="1" hidden="1" customWidth="1"/>
    <col min="3" max="3" width="51.140625" style="1" customWidth="1"/>
    <col min="4" max="4" width="10.140625" style="3" customWidth="1"/>
    <col min="5" max="5" width="14.00390625" style="4" hidden="1" customWidth="1"/>
    <col min="6" max="6" width="10.7109375" style="4" hidden="1" customWidth="1"/>
    <col min="7" max="7" width="13.57421875" style="4" hidden="1" customWidth="1"/>
    <col min="8" max="8" width="9.140625" style="4" hidden="1" customWidth="1"/>
    <col min="9" max="9" width="13.57421875" style="4" hidden="1" customWidth="1"/>
    <col min="10" max="10" width="9.140625" style="4" hidden="1" customWidth="1"/>
    <col min="11" max="11" width="13.57421875" style="4" hidden="1" customWidth="1"/>
    <col min="12" max="12" width="12.00390625" style="4" hidden="1" customWidth="1"/>
    <col min="13" max="13" width="13.57421875" style="4" hidden="1" customWidth="1"/>
    <col min="14" max="14" width="9.140625" style="4" hidden="1" customWidth="1"/>
    <col min="15" max="15" width="13.57421875" style="4" hidden="1" customWidth="1"/>
    <col min="16" max="16" width="10.421875" style="4" hidden="1" customWidth="1"/>
    <col min="17" max="17" width="9.140625" style="4" hidden="1" customWidth="1"/>
    <col min="18" max="18" width="12.00390625" style="4" hidden="1" customWidth="1"/>
    <col min="19" max="19" width="16.7109375" style="4" hidden="1" customWidth="1"/>
    <col min="20" max="20" width="9.140625" style="4" hidden="1" customWidth="1"/>
    <col min="21" max="21" width="9.140625" style="1" hidden="1" customWidth="1"/>
    <col min="22" max="22" width="13.28125" style="5" customWidth="1"/>
    <col min="23" max="24" width="14.57421875" style="5" customWidth="1"/>
    <col min="25" max="25" width="20.140625" style="1" customWidth="1"/>
    <col min="26" max="16384" width="9.140625" style="1" customWidth="1"/>
  </cols>
  <sheetData>
    <row r="1" spans="3:24" ht="15">
      <c r="C1" s="2" t="s">
        <v>74</v>
      </c>
      <c r="G1" s="4" t="s">
        <v>0</v>
      </c>
      <c r="X1" s="24" t="s">
        <v>73</v>
      </c>
    </row>
    <row r="2" spans="3:24" ht="15">
      <c r="C2" s="2"/>
      <c r="X2" s="6"/>
    </row>
    <row r="3" spans="5:24" ht="15">
      <c r="E3" s="7" t="s">
        <v>1</v>
      </c>
      <c r="F3" s="7" t="s">
        <v>2</v>
      </c>
      <c r="G3" s="7" t="s">
        <v>3</v>
      </c>
      <c r="H3" s="7" t="s">
        <v>3</v>
      </c>
      <c r="I3" s="7" t="s">
        <v>4</v>
      </c>
      <c r="J3" s="7" t="s">
        <v>4</v>
      </c>
      <c r="K3" s="7" t="s">
        <v>5</v>
      </c>
      <c r="L3" s="7" t="s">
        <v>5</v>
      </c>
      <c r="M3" s="7" t="s">
        <v>6</v>
      </c>
      <c r="N3" s="7" t="s">
        <v>6</v>
      </c>
      <c r="O3" s="7" t="s">
        <v>6</v>
      </c>
      <c r="P3" s="7" t="s">
        <v>6</v>
      </c>
      <c r="R3" s="7" t="s">
        <v>7</v>
      </c>
      <c r="V3" s="8">
        <v>55.94</v>
      </c>
      <c r="W3" s="8">
        <v>158.06</v>
      </c>
      <c r="X3" s="9">
        <f>V3+W3</f>
        <v>214</v>
      </c>
    </row>
    <row r="4" spans="22:24" ht="15">
      <c r="V4" s="8">
        <v>82.34</v>
      </c>
      <c r="W4" s="8">
        <v>232.65</v>
      </c>
      <c r="X4" s="9">
        <f>V4+W4</f>
        <v>314.99</v>
      </c>
    </row>
    <row r="5" spans="1:24" ht="123.75">
      <c r="A5" s="1" t="s">
        <v>8</v>
      </c>
      <c r="B5" s="1" t="s">
        <v>9</v>
      </c>
      <c r="C5" s="1" t="s">
        <v>10</v>
      </c>
      <c r="D5" s="10" t="s">
        <v>11</v>
      </c>
      <c r="E5" s="4" t="s">
        <v>12</v>
      </c>
      <c r="F5" s="4" t="s">
        <v>13</v>
      </c>
      <c r="G5" s="4" t="s">
        <v>12</v>
      </c>
      <c r="H5" s="4" t="s">
        <v>13</v>
      </c>
      <c r="I5" s="4" t="s">
        <v>12</v>
      </c>
      <c r="J5" s="4" t="s">
        <v>13</v>
      </c>
      <c r="K5" s="4" t="s">
        <v>12</v>
      </c>
      <c r="L5" s="4" t="s">
        <v>13</v>
      </c>
      <c r="M5" s="4" t="s">
        <v>12</v>
      </c>
      <c r="N5" s="4" t="s">
        <v>13</v>
      </c>
      <c r="O5" s="4" t="s">
        <v>12</v>
      </c>
      <c r="P5" s="4" t="s">
        <v>13</v>
      </c>
      <c r="R5" s="12" t="s">
        <v>14</v>
      </c>
      <c r="S5" s="12" t="s">
        <v>15</v>
      </c>
      <c r="T5" s="6" t="s">
        <v>16</v>
      </c>
      <c r="V5" s="13" t="s">
        <v>17</v>
      </c>
      <c r="W5" s="13" t="s">
        <v>18</v>
      </c>
      <c r="X5" s="13" t="s">
        <v>19</v>
      </c>
    </row>
    <row r="6" spans="1:25" ht="15">
      <c r="A6" s="1" t="s">
        <v>20</v>
      </c>
      <c r="C6" s="2" t="s">
        <v>20</v>
      </c>
      <c r="D6" s="14">
        <v>18400.25</v>
      </c>
      <c r="E6" s="6" t="e">
        <f>#REF!-#REF!</f>
        <v>#REF!</v>
      </c>
      <c r="G6" s="6" t="e">
        <f>#REF!-#REF!</f>
        <v>#REF!</v>
      </c>
      <c r="I6" s="6" t="e">
        <f>#REF!-#REF!</f>
        <v>#REF!</v>
      </c>
      <c r="K6" s="6" t="e">
        <f>#REF!-#REF!</f>
        <v>#REF!</v>
      </c>
      <c r="M6" s="6" t="e">
        <f>#REF!-#REF!</f>
        <v>#REF!</v>
      </c>
      <c r="O6" s="6" t="e">
        <f>#REF!-#REF!</f>
        <v>#REF!</v>
      </c>
      <c r="R6" s="15">
        <f>SUM(R7:R57)</f>
        <v>18381</v>
      </c>
      <c r="S6" s="6">
        <f>SUM(S7:S57)</f>
        <v>123443356.0600532</v>
      </c>
      <c r="T6" s="15">
        <f>SUM(T7:T57)</f>
        <v>-19.25</v>
      </c>
      <c r="V6" s="6">
        <f>SUM(V7:V57)</f>
        <v>1250017.275</v>
      </c>
      <c r="W6" s="6">
        <f>SUM(W7:W57)</f>
        <v>3485275.715</v>
      </c>
      <c r="X6" s="6">
        <f>SUM(X7:X57)</f>
        <v>4735292.99</v>
      </c>
      <c r="Y6" s="4"/>
    </row>
    <row r="7" spans="1:24" ht="15">
      <c r="A7" s="1">
        <v>101107</v>
      </c>
      <c r="B7" s="1">
        <v>2132032</v>
      </c>
      <c r="C7" s="1" t="s">
        <v>21</v>
      </c>
      <c r="D7" s="3">
        <v>227</v>
      </c>
      <c r="E7" s="4" t="e">
        <f>#REF!-#REF!</f>
        <v>#REF!</v>
      </c>
      <c r="F7" s="4" t="e">
        <f>#REF!-#REF!</f>
        <v>#REF!</v>
      </c>
      <c r="G7" s="4" t="e">
        <f>#REF!-#REF!</f>
        <v>#REF!</v>
      </c>
      <c r="H7" s="4" t="e">
        <f>#REF!-#REF!</f>
        <v>#REF!</v>
      </c>
      <c r="I7" s="4" t="e">
        <f>#REF!-#REF!</f>
        <v>#REF!</v>
      </c>
      <c r="J7" s="4" t="e">
        <f>#REF!-#REF!</f>
        <v>#REF!</v>
      </c>
      <c r="K7" s="4" t="e">
        <f>#REF!-#REF!</f>
        <v>#REF!</v>
      </c>
      <c r="L7" s="4" t="e">
        <f>#REF!-#REF!</f>
        <v>#REF!</v>
      </c>
      <c r="M7" s="4" t="e">
        <f>#REF!-#REF!</f>
        <v>#REF!</v>
      </c>
      <c r="N7" s="4" t="e">
        <f>#REF!-#REF!</f>
        <v>#REF!</v>
      </c>
      <c r="O7" s="4" t="e">
        <f>#REF!-#REF!</f>
        <v>#REF!</v>
      </c>
      <c r="P7" s="4" t="e">
        <f>#REF!-#REF!</f>
        <v>#REF!</v>
      </c>
      <c r="R7" s="16">
        <v>227</v>
      </c>
      <c r="S7" s="17">
        <v>1294115.62959954</v>
      </c>
      <c r="T7" s="4">
        <f aca="true" t="shared" si="0" ref="T7:T38">+R7-D7</f>
        <v>0</v>
      </c>
      <c r="V7" s="4">
        <f aca="true" t="shared" si="1" ref="V7:V39">$D7*$V$3</f>
        <v>12698.38</v>
      </c>
      <c r="W7" s="4">
        <f aca="true" t="shared" si="2" ref="W7:W39">$D7*$W$3</f>
        <v>35879.62</v>
      </c>
      <c r="X7" s="4">
        <f>V7+W7</f>
        <v>48578</v>
      </c>
    </row>
    <row r="8" spans="1:24" ht="15">
      <c r="A8" s="1">
        <v>101110</v>
      </c>
      <c r="B8" s="1">
        <v>2132189</v>
      </c>
      <c r="C8" s="1" t="s">
        <v>22</v>
      </c>
      <c r="D8" s="3">
        <v>308</v>
      </c>
      <c r="E8" s="4" t="e">
        <f>#REF!-#REF!</f>
        <v>#REF!</v>
      </c>
      <c r="F8" s="4" t="e">
        <f>#REF!-#REF!</f>
        <v>#REF!</v>
      </c>
      <c r="G8" s="4" t="e">
        <f>#REF!-#REF!</f>
        <v>#REF!</v>
      </c>
      <c r="H8" s="4" t="e">
        <f>#REF!-#REF!</f>
        <v>#REF!</v>
      </c>
      <c r="I8" s="4" t="e">
        <f>#REF!-#REF!</f>
        <v>#REF!</v>
      </c>
      <c r="J8" s="4" t="e">
        <f>#REF!-#REF!</f>
        <v>#REF!</v>
      </c>
      <c r="K8" s="4" t="e">
        <f>#REF!-#REF!</f>
        <v>#REF!</v>
      </c>
      <c r="L8" s="4" t="e">
        <f>#REF!-#REF!</f>
        <v>#REF!</v>
      </c>
      <c r="M8" s="4" t="e">
        <f>#REF!-#REF!</f>
        <v>#REF!</v>
      </c>
      <c r="N8" s="4" t="e">
        <f>#REF!-#REF!</f>
        <v>#REF!</v>
      </c>
      <c r="O8" s="4" t="e">
        <f>#REF!-#REF!</f>
        <v>#REF!</v>
      </c>
      <c r="P8" s="4" t="e">
        <f>#REF!-#REF!</f>
        <v>#REF!</v>
      </c>
      <c r="R8" s="16">
        <v>324</v>
      </c>
      <c r="S8" s="17">
        <v>1969851.06437663</v>
      </c>
      <c r="T8" s="4">
        <f t="shared" si="0"/>
        <v>16</v>
      </c>
      <c r="V8" s="4">
        <f t="shared" si="1"/>
        <v>17229.52</v>
      </c>
      <c r="W8" s="4">
        <f t="shared" si="2"/>
        <v>48682.48</v>
      </c>
      <c r="X8" s="4">
        <f aca="true" t="shared" si="3" ref="X8:X57">V8+W8</f>
        <v>65912</v>
      </c>
    </row>
    <row r="9" spans="1:24" ht="15">
      <c r="A9" s="1">
        <v>101111</v>
      </c>
      <c r="B9" s="1">
        <v>2132208</v>
      </c>
      <c r="C9" s="1" t="s">
        <v>23</v>
      </c>
      <c r="D9" s="3">
        <v>374</v>
      </c>
      <c r="E9" s="4" t="e">
        <f>#REF!-#REF!</f>
        <v>#REF!</v>
      </c>
      <c r="F9" s="4" t="e">
        <f>#REF!-#REF!</f>
        <v>#REF!</v>
      </c>
      <c r="G9" s="4" t="e">
        <f>#REF!-#REF!</f>
        <v>#REF!</v>
      </c>
      <c r="H9" s="4" t="e">
        <f>#REF!-#REF!</f>
        <v>#REF!</v>
      </c>
      <c r="I9" s="4" t="e">
        <f>#REF!-#REF!</f>
        <v>#REF!</v>
      </c>
      <c r="J9" s="4" t="e">
        <f>#REF!-#REF!</f>
        <v>#REF!</v>
      </c>
      <c r="K9" s="4" t="e">
        <f>#REF!-#REF!</f>
        <v>#REF!</v>
      </c>
      <c r="L9" s="4" t="e">
        <f>#REF!-#REF!</f>
        <v>#REF!</v>
      </c>
      <c r="M9" s="4" t="e">
        <f>#REF!-#REF!</f>
        <v>#REF!</v>
      </c>
      <c r="N9" s="4" t="e">
        <f>#REF!-#REF!</f>
        <v>#REF!</v>
      </c>
      <c r="O9" s="4" t="e">
        <f>#REF!-#REF!</f>
        <v>#REF!</v>
      </c>
      <c r="P9" s="4" t="e">
        <f>#REF!-#REF!</f>
        <v>#REF!</v>
      </c>
      <c r="R9" s="16">
        <v>382</v>
      </c>
      <c r="S9" s="17">
        <v>2192906.06061059</v>
      </c>
      <c r="T9" s="4">
        <f t="shared" si="0"/>
        <v>8</v>
      </c>
      <c r="V9" s="4">
        <f t="shared" si="1"/>
        <v>20921.559999999998</v>
      </c>
      <c r="W9" s="4">
        <f t="shared" si="2"/>
        <v>59114.44</v>
      </c>
      <c r="X9" s="4">
        <f t="shared" si="3"/>
        <v>80036</v>
      </c>
    </row>
    <row r="10" spans="1:24" ht="15">
      <c r="A10" s="1">
        <v>101115</v>
      </c>
      <c r="B10" s="1">
        <v>2132778</v>
      </c>
      <c r="C10" s="1" t="s">
        <v>24</v>
      </c>
      <c r="D10" s="3">
        <v>314</v>
      </c>
      <c r="E10" s="4" t="e">
        <f>#REF!-#REF!</f>
        <v>#REF!</v>
      </c>
      <c r="F10" s="4" t="e">
        <f>#REF!-#REF!</f>
        <v>#REF!</v>
      </c>
      <c r="G10" s="4" t="e">
        <f>#REF!-#REF!</f>
        <v>#REF!</v>
      </c>
      <c r="H10" s="4" t="e">
        <f>#REF!-#REF!</f>
        <v>#REF!</v>
      </c>
      <c r="I10" s="4" t="e">
        <f>#REF!-#REF!</f>
        <v>#REF!</v>
      </c>
      <c r="J10" s="4" t="e">
        <f>#REF!-#REF!</f>
        <v>#REF!</v>
      </c>
      <c r="K10" s="4" t="e">
        <f>#REF!-#REF!</f>
        <v>#REF!</v>
      </c>
      <c r="L10" s="4" t="e">
        <f>#REF!-#REF!</f>
        <v>#REF!</v>
      </c>
      <c r="M10" s="4" t="e">
        <f>#REF!-#REF!</f>
        <v>#REF!</v>
      </c>
      <c r="N10" s="4" t="e">
        <f>#REF!-#REF!</f>
        <v>#REF!</v>
      </c>
      <c r="O10" s="4" t="e">
        <f>#REF!-#REF!</f>
        <v>#REF!</v>
      </c>
      <c r="P10" s="4" t="e">
        <f>#REF!-#REF!</f>
        <v>#REF!</v>
      </c>
      <c r="R10" s="16">
        <v>384</v>
      </c>
      <c r="S10" s="17">
        <v>1863169.51375266</v>
      </c>
      <c r="T10" s="4">
        <f t="shared" si="0"/>
        <v>70</v>
      </c>
      <c r="V10" s="4">
        <f t="shared" si="1"/>
        <v>17565.16</v>
      </c>
      <c r="W10" s="4">
        <f t="shared" si="2"/>
        <v>49630.840000000004</v>
      </c>
      <c r="X10" s="4">
        <f t="shared" si="3"/>
        <v>67196</v>
      </c>
    </row>
    <row r="11" spans="1:24" ht="15">
      <c r="A11" s="1">
        <v>101116</v>
      </c>
      <c r="B11" s="1">
        <v>2132799</v>
      </c>
      <c r="C11" s="1" t="s">
        <v>25</v>
      </c>
      <c r="D11" s="3">
        <v>359</v>
      </c>
      <c r="E11" s="4" t="e">
        <f>#REF!-#REF!</f>
        <v>#REF!</v>
      </c>
      <c r="F11" s="4" t="e">
        <f>#REF!-#REF!</f>
        <v>#REF!</v>
      </c>
      <c r="G11" s="4" t="e">
        <f>#REF!-#REF!</f>
        <v>#REF!</v>
      </c>
      <c r="H11" s="4" t="e">
        <f>#REF!-#REF!</f>
        <v>#REF!</v>
      </c>
      <c r="I11" s="4" t="e">
        <f>#REF!-#REF!</f>
        <v>#REF!</v>
      </c>
      <c r="J11" s="4" t="e">
        <f>#REF!-#REF!</f>
        <v>#REF!</v>
      </c>
      <c r="K11" s="4" t="e">
        <f>#REF!-#REF!</f>
        <v>#REF!</v>
      </c>
      <c r="L11" s="4" t="e">
        <f>#REF!-#REF!</f>
        <v>#REF!</v>
      </c>
      <c r="M11" s="4" t="e">
        <f>#REF!-#REF!</f>
        <v>#REF!</v>
      </c>
      <c r="N11" s="4" t="e">
        <f>#REF!-#REF!</f>
        <v>#REF!</v>
      </c>
      <c r="O11" s="4" t="e">
        <f>#REF!-#REF!</f>
        <v>#REF!</v>
      </c>
      <c r="P11" s="4" t="e">
        <f>#REF!-#REF!</f>
        <v>#REF!</v>
      </c>
      <c r="R11" s="16">
        <v>362</v>
      </c>
      <c r="S11" s="17">
        <v>2081906.00370133</v>
      </c>
      <c r="T11" s="4">
        <f t="shared" si="0"/>
        <v>3</v>
      </c>
      <c r="V11" s="4">
        <f t="shared" si="1"/>
        <v>20082.46</v>
      </c>
      <c r="W11" s="4">
        <f t="shared" si="2"/>
        <v>56743.54</v>
      </c>
      <c r="X11" s="4">
        <f t="shared" si="3"/>
        <v>76826</v>
      </c>
    </row>
    <row r="12" spans="1:24" ht="15">
      <c r="A12" s="1">
        <v>101117</v>
      </c>
      <c r="B12" s="1">
        <v>2132816</v>
      </c>
      <c r="C12" s="1" t="s">
        <v>26</v>
      </c>
      <c r="D12" s="3">
        <v>165</v>
      </c>
      <c r="E12" s="4" t="e">
        <f>#REF!-#REF!</f>
        <v>#REF!</v>
      </c>
      <c r="F12" s="4" t="e">
        <f>#REF!-#REF!</f>
        <v>#REF!</v>
      </c>
      <c r="G12" s="4" t="e">
        <f>#REF!-#REF!</f>
        <v>#REF!</v>
      </c>
      <c r="H12" s="4" t="e">
        <f>#REF!-#REF!</f>
        <v>#REF!</v>
      </c>
      <c r="I12" s="4" t="e">
        <f>#REF!-#REF!</f>
        <v>#REF!</v>
      </c>
      <c r="J12" s="4" t="e">
        <f>#REF!-#REF!</f>
        <v>#REF!</v>
      </c>
      <c r="K12" s="4" t="e">
        <f>#REF!-#REF!</f>
        <v>#REF!</v>
      </c>
      <c r="L12" s="4" t="e">
        <f>#REF!-#REF!</f>
        <v>#REF!</v>
      </c>
      <c r="M12" s="4" t="e">
        <f>#REF!-#REF!</f>
        <v>#REF!</v>
      </c>
      <c r="N12" s="4" t="e">
        <f>#REF!-#REF!</f>
        <v>#REF!</v>
      </c>
      <c r="O12" s="4" t="e">
        <f>#REF!-#REF!</f>
        <v>#REF!</v>
      </c>
      <c r="P12" s="4" t="e">
        <f>#REF!-#REF!</f>
        <v>#REF!</v>
      </c>
      <c r="R12" s="16">
        <v>163</v>
      </c>
      <c r="S12" s="17">
        <v>1023358.5338603</v>
      </c>
      <c r="T12" s="4">
        <f t="shared" si="0"/>
        <v>-2</v>
      </c>
      <c r="V12" s="4">
        <f t="shared" si="1"/>
        <v>9230.1</v>
      </c>
      <c r="W12" s="4">
        <f t="shared" si="2"/>
        <v>26079.9</v>
      </c>
      <c r="X12" s="4">
        <f t="shared" si="3"/>
        <v>35310</v>
      </c>
    </row>
    <row r="13" spans="1:24" ht="15">
      <c r="A13" s="1">
        <v>101120</v>
      </c>
      <c r="B13" s="1">
        <v>2132844</v>
      </c>
      <c r="C13" s="1" t="s">
        <v>27</v>
      </c>
      <c r="D13" s="3">
        <v>279</v>
      </c>
      <c r="E13" s="4" t="e">
        <f>#REF!-#REF!</f>
        <v>#REF!</v>
      </c>
      <c r="F13" s="4" t="e">
        <f>#REF!-#REF!</f>
        <v>#REF!</v>
      </c>
      <c r="G13" s="4" t="e">
        <f>#REF!-#REF!</f>
        <v>#REF!</v>
      </c>
      <c r="H13" s="4" t="e">
        <f>#REF!-#REF!</f>
        <v>#REF!</v>
      </c>
      <c r="I13" s="4" t="e">
        <f>#REF!-#REF!</f>
        <v>#REF!</v>
      </c>
      <c r="J13" s="4" t="e">
        <f>#REF!-#REF!</f>
        <v>#REF!</v>
      </c>
      <c r="K13" s="4" t="e">
        <f>#REF!-#REF!</f>
        <v>#REF!</v>
      </c>
      <c r="L13" s="4" t="e">
        <f>#REF!-#REF!</f>
        <v>#REF!</v>
      </c>
      <c r="M13" s="4" t="e">
        <f>#REF!-#REF!</f>
        <v>#REF!</v>
      </c>
      <c r="N13" s="4" t="e">
        <f>#REF!-#REF!</f>
        <v>#REF!</v>
      </c>
      <c r="O13" s="4" t="e">
        <f>#REF!-#REF!</f>
        <v>#REF!</v>
      </c>
      <c r="P13" s="4" t="e">
        <f>#REF!-#REF!</f>
        <v>#REF!</v>
      </c>
      <c r="R13" s="16">
        <v>284</v>
      </c>
      <c r="S13" s="17">
        <v>1680837.28622494</v>
      </c>
      <c r="T13" s="4">
        <f t="shared" si="0"/>
        <v>5</v>
      </c>
      <c r="V13" s="4">
        <f t="shared" si="1"/>
        <v>15607.26</v>
      </c>
      <c r="W13" s="4">
        <f t="shared" si="2"/>
        <v>44098.74</v>
      </c>
      <c r="X13" s="4">
        <f t="shared" si="3"/>
        <v>59706</v>
      </c>
    </row>
    <row r="14" spans="1:24" ht="15">
      <c r="A14" s="1">
        <v>101121</v>
      </c>
      <c r="B14" s="1">
        <v>2133306</v>
      </c>
      <c r="C14" s="1" t="s">
        <v>28</v>
      </c>
      <c r="D14" s="3">
        <v>190</v>
      </c>
      <c r="E14" s="4" t="e">
        <f>#REF!-#REF!</f>
        <v>#REF!</v>
      </c>
      <c r="F14" s="4" t="e">
        <f>#REF!-#REF!</f>
        <v>#REF!</v>
      </c>
      <c r="G14" s="4" t="e">
        <f>#REF!-#REF!</f>
        <v>#REF!</v>
      </c>
      <c r="H14" s="4" t="e">
        <f>#REF!-#REF!</f>
        <v>#REF!</v>
      </c>
      <c r="I14" s="4" t="e">
        <f>#REF!-#REF!</f>
        <v>#REF!</v>
      </c>
      <c r="J14" s="4" t="e">
        <f>#REF!-#REF!</f>
        <v>#REF!</v>
      </c>
      <c r="K14" s="4" t="e">
        <f>#REF!-#REF!</f>
        <v>#REF!</v>
      </c>
      <c r="L14" s="4" t="e">
        <f>#REF!-#REF!</f>
        <v>#REF!</v>
      </c>
      <c r="M14" s="4" t="e">
        <f>#REF!-#REF!</f>
        <v>#REF!</v>
      </c>
      <c r="N14" s="4" t="e">
        <f>#REF!-#REF!</f>
        <v>#REF!</v>
      </c>
      <c r="O14" s="4" t="e">
        <f>#REF!-#REF!</f>
        <v>#REF!</v>
      </c>
      <c r="P14" s="4" t="e">
        <f>#REF!-#REF!</f>
        <v>#REF!</v>
      </c>
      <c r="R14" s="16">
        <v>182</v>
      </c>
      <c r="S14" s="17">
        <v>1151584.7664379</v>
      </c>
      <c r="T14" s="4">
        <f t="shared" si="0"/>
        <v>-8</v>
      </c>
      <c r="V14" s="4">
        <f t="shared" si="1"/>
        <v>10628.6</v>
      </c>
      <c r="W14" s="4">
        <f t="shared" si="2"/>
        <v>30031.4</v>
      </c>
      <c r="X14" s="4">
        <f t="shared" si="3"/>
        <v>40660</v>
      </c>
    </row>
    <row r="15" spans="1:24" ht="15">
      <c r="A15" s="1">
        <v>101122</v>
      </c>
      <c r="B15" s="1">
        <v>2133316</v>
      </c>
      <c r="C15" s="1" t="s">
        <v>29</v>
      </c>
      <c r="D15" s="3">
        <v>148</v>
      </c>
      <c r="E15" s="4" t="e">
        <f>#REF!-#REF!</f>
        <v>#REF!</v>
      </c>
      <c r="F15" s="4" t="e">
        <f>#REF!-#REF!</f>
        <v>#REF!</v>
      </c>
      <c r="G15" s="4" t="e">
        <f>#REF!-#REF!</f>
        <v>#REF!</v>
      </c>
      <c r="H15" s="4" t="e">
        <f>#REF!-#REF!</f>
        <v>#REF!</v>
      </c>
      <c r="I15" s="4" t="e">
        <f>#REF!-#REF!</f>
        <v>#REF!</v>
      </c>
      <c r="J15" s="4" t="e">
        <f>#REF!-#REF!</f>
        <v>#REF!</v>
      </c>
      <c r="K15" s="4" t="e">
        <f>#REF!-#REF!</f>
        <v>#REF!</v>
      </c>
      <c r="L15" s="4" t="e">
        <f>#REF!-#REF!</f>
        <v>#REF!</v>
      </c>
      <c r="M15" s="4" t="e">
        <f>#REF!-#REF!</f>
        <v>#REF!</v>
      </c>
      <c r="N15" s="4" t="e">
        <f>#REF!-#REF!</f>
        <v>#REF!</v>
      </c>
      <c r="O15" s="4" t="e">
        <f>#REF!-#REF!</f>
        <v>#REF!</v>
      </c>
      <c r="P15" s="4" t="e">
        <f>#REF!-#REF!</f>
        <v>#REF!</v>
      </c>
      <c r="R15" s="16">
        <v>177</v>
      </c>
      <c r="S15" s="17">
        <v>905544.320475758</v>
      </c>
      <c r="T15" s="4">
        <f t="shared" si="0"/>
        <v>29</v>
      </c>
      <c r="V15" s="4">
        <f t="shared" si="1"/>
        <v>8279.119999999999</v>
      </c>
      <c r="W15" s="4">
        <f t="shared" si="2"/>
        <v>23392.88</v>
      </c>
      <c r="X15" s="4">
        <f t="shared" si="3"/>
        <v>31672</v>
      </c>
    </row>
    <row r="16" spans="1:24" ht="15">
      <c r="A16" s="1">
        <v>101123</v>
      </c>
      <c r="B16" s="1">
        <v>2133351</v>
      </c>
      <c r="C16" s="1" t="s">
        <v>30</v>
      </c>
      <c r="D16" s="3">
        <v>203</v>
      </c>
      <c r="E16" s="4" t="e">
        <f>#REF!-#REF!</f>
        <v>#REF!</v>
      </c>
      <c r="F16" s="4" t="e">
        <f>#REF!-#REF!</f>
        <v>#REF!</v>
      </c>
      <c r="G16" s="4" t="e">
        <f>#REF!-#REF!</f>
        <v>#REF!</v>
      </c>
      <c r="H16" s="4" t="e">
        <f>#REF!-#REF!</f>
        <v>#REF!</v>
      </c>
      <c r="I16" s="4" t="e">
        <f>#REF!-#REF!</f>
        <v>#REF!</v>
      </c>
      <c r="J16" s="4" t="e">
        <f>#REF!-#REF!</f>
        <v>#REF!</v>
      </c>
      <c r="K16" s="4" t="e">
        <f>#REF!-#REF!</f>
        <v>#REF!</v>
      </c>
      <c r="L16" s="4" t="e">
        <f>#REF!-#REF!</f>
        <v>#REF!</v>
      </c>
      <c r="M16" s="4" t="e">
        <f>#REF!-#REF!</f>
        <v>#REF!</v>
      </c>
      <c r="N16" s="4" t="e">
        <f>#REF!-#REF!</f>
        <v>#REF!</v>
      </c>
      <c r="O16" s="4" t="e">
        <f>#REF!-#REF!</f>
        <v>#REF!</v>
      </c>
      <c r="P16" s="4" t="e">
        <f>#REF!-#REF!</f>
        <v>#REF!</v>
      </c>
      <c r="R16" s="16">
        <v>197</v>
      </c>
      <c r="S16" s="17">
        <v>1070650.92305959</v>
      </c>
      <c r="T16" s="4">
        <f t="shared" si="0"/>
        <v>-6</v>
      </c>
      <c r="V16" s="4">
        <f t="shared" si="1"/>
        <v>11355.82</v>
      </c>
      <c r="W16" s="4">
        <f t="shared" si="2"/>
        <v>32086.18</v>
      </c>
      <c r="X16" s="4">
        <f t="shared" si="3"/>
        <v>43442</v>
      </c>
    </row>
    <row r="17" spans="1:24" ht="15">
      <c r="A17" s="1">
        <v>101124</v>
      </c>
      <c r="B17" s="1">
        <v>2133381</v>
      </c>
      <c r="C17" s="1" t="s">
        <v>31</v>
      </c>
      <c r="D17" s="3">
        <v>181</v>
      </c>
      <c r="E17" s="4" t="e">
        <f>#REF!-#REF!</f>
        <v>#REF!</v>
      </c>
      <c r="F17" s="4" t="e">
        <f>#REF!-#REF!</f>
        <v>#REF!</v>
      </c>
      <c r="G17" s="4" t="e">
        <f>#REF!-#REF!</f>
        <v>#REF!</v>
      </c>
      <c r="H17" s="4" t="e">
        <f>#REF!-#REF!</f>
        <v>#REF!</v>
      </c>
      <c r="I17" s="4" t="e">
        <f>#REF!-#REF!</f>
        <v>#REF!</v>
      </c>
      <c r="J17" s="4" t="e">
        <f>#REF!-#REF!</f>
        <v>#REF!</v>
      </c>
      <c r="K17" s="4" t="e">
        <f>#REF!-#REF!</f>
        <v>#REF!</v>
      </c>
      <c r="L17" s="4" t="e">
        <f>#REF!-#REF!</f>
        <v>#REF!</v>
      </c>
      <c r="M17" s="4" t="e">
        <f>#REF!-#REF!</f>
        <v>#REF!</v>
      </c>
      <c r="N17" s="4" t="e">
        <f>#REF!-#REF!</f>
        <v>#REF!</v>
      </c>
      <c r="O17" s="4" t="e">
        <f>#REF!-#REF!</f>
        <v>#REF!</v>
      </c>
      <c r="P17" s="4" t="e">
        <f>#REF!-#REF!</f>
        <v>#REF!</v>
      </c>
      <c r="R17" s="16">
        <v>204</v>
      </c>
      <c r="S17" s="17">
        <v>1133280.48790202</v>
      </c>
      <c r="T17" s="4">
        <f t="shared" si="0"/>
        <v>23</v>
      </c>
      <c r="V17" s="4">
        <f t="shared" si="1"/>
        <v>10125.14</v>
      </c>
      <c r="W17" s="4">
        <f t="shared" si="2"/>
        <v>28608.86</v>
      </c>
      <c r="X17" s="4">
        <f t="shared" si="3"/>
        <v>38734</v>
      </c>
    </row>
    <row r="18" spans="1:24" ht="15">
      <c r="A18" s="1">
        <v>101125</v>
      </c>
      <c r="B18" s="1">
        <v>2133414</v>
      </c>
      <c r="C18" s="1" t="s">
        <v>32</v>
      </c>
      <c r="D18" s="3">
        <v>207</v>
      </c>
      <c r="E18" s="4" t="e">
        <f>#REF!-#REF!</f>
        <v>#REF!</v>
      </c>
      <c r="F18" s="4" t="e">
        <f>#REF!-#REF!</f>
        <v>#REF!</v>
      </c>
      <c r="G18" s="4" t="e">
        <f>#REF!-#REF!</f>
        <v>#REF!</v>
      </c>
      <c r="H18" s="4" t="e">
        <f>#REF!-#REF!</f>
        <v>#REF!</v>
      </c>
      <c r="I18" s="4" t="e">
        <f>#REF!-#REF!</f>
        <v>#REF!</v>
      </c>
      <c r="J18" s="4" t="e">
        <f>#REF!-#REF!</f>
        <v>#REF!</v>
      </c>
      <c r="K18" s="4" t="e">
        <f>#REF!-#REF!</f>
        <v>#REF!</v>
      </c>
      <c r="L18" s="4" t="e">
        <f>#REF!-#REF!</f>
        <v>#REF!</v>
      </c>
      <c r="M18" s="4" t="e">
        <f>#REF!-#REF!</f>
        <v>#REF!</v>
      </c>
      <c r="N18" s="4" t="e">
        <f>#REF!-#REF!</f>
        <v>#REF!</v>
      </c>
      <c r="O18" s="4" t="e">
        <f>#REF!-#REF!</f>
        <v>#REF!</v>
      </c>
      <c r="P18" s="4" t="e">
        <f>#REF!-#REF!</f>
        <v>#REF!</v>
      </c>
      <c r="R18" s="16">
        <v>209</v>
      </c>
      <c r="S18" s="17">
        <v>1245420.64869829</v>
      </c>
      <c r="T18" s="4">
        <f t="shared" si="0"/>
        <v>2</v>
      </c>
      <c r="V18" s="4">
        <f t="shared" si="1"/>
        <v>11579.58</v>
      </c>
      <c r="W18" s="4">
        <f t="shared" si="2"/>
        <v>32718.420000000002</v>
      </c>
      <c r="X18" s="4">
        <f t="shared" si="3"/>
        <v>44298</v>
      </c>
    </row>
    <row r="19" spans="1:24" ht="15">
      <c r="A19" s="1">
        <v>101126</v>
      </c>
      <c r="B19" s="1">
        <v>2133418</v>
      </c>
      <c r="C19" s="1" t="s">
        <v>33</v>
      </c>
      <c r="D19" s="3">
        <v>112</v>
      </c>
      <c r="E19" s="4" t="e">
        <f>#REF!-#REF!</f>
        <v>#REF!</v>
      </c>
      <c r="F19" s="4" t="e">
        <f>#REF!-#REF!</f>
        <v>#REF!</v>
      </c>
      <c r="G19" s="4" t="e">
        <f>#REF!-#REF!</f>
        <v>#REF!</v>
      </c>
      <c r="H19" s="4" t="e">
        <f>#REF!-#REF!</f>
        <v>#REF!</v>
      </c>
      <c r="I19" s="4" t="e">
        <f>#REF!-#REF!</f>
        <v>#REF!</v>
      </c>
      <c r="J19" s="4" t="e">
        <f>#REF!-#REF!</f>
        <v>#REF!</v>
      </c>
      <c r="K19" s="4" t="e">
        <f>#REF!-#REF!</f>
        <v>#REF!</v>
      </c>
      <c r="L19" s="4" t="e">
        <f>#REF!-#REF!</f>
        <v>#REF!</v>
      </c>
      <c r="M19" s="4" t="e">
        <f>#REF!-#REF!</f>
        <v>#REF!</v>
      </c>
      <c r="N19" s="4" t="e">
        <f>#REF!-#REF!</f>
        <v>#REF!</v>
      </c>
      <c r="O19" s="4" t="e">
        <f>#REF!-#REF!</f>
        <v>#REF!</v>
      </c>
      <c r="P19" s="4" t="e">
        <f>#REF!-#REF!</f>
        <v>#REF!</v>
      </c>
      <c r="R19" s="16">
        <v>109</v>
      </c>
      <c r="S19" s="17">
        <v>863599.229008473</v>
      </c>
      <c r="T19" s="4">
        <f t="shared" si="0"/>
        <v>-3</v>
      </c>
      <c r="V19" s="4">
        <f t="shared" si="1"/>
        <v>6265.28</v>
      </c>
      <c r="W19" s="4">
        <f t="shared" si="2"/>
        <v>17702.72</v>
      </c>
      <c r="X19" s="4">
        <f t="shared" si="3"/>
        <v>23968</v>
      </c>
    </row>
    <row r="20" spans="1:24" ht="15">
      <c r="A20" s="1">
        <v>101127</v>
      </c>
      <c r="B20" s="1">
        <v>2133424</v>
      </c>
      <c r="C20" s="1" t="s">
        <v>34</v>
      </c>
      <c r="D20" s="3">
        <v>200</v>
      </c>
      <c r="E20" s="4" t="e">
        <f>#REF!-#REF!</f>
        <v>#REF!</v>
      </c>
      <c r="F20" s="4" t="e">
        <f>#REF!-#REF!</f>
        <v>#REF!</v>
      </c>
      <c r="G20" s="4" t="e">
        <f>#REF!-#REF!</f>
        <v>#REF!</v>
      </c>
      <c r="H20" s="4" t="e">
        <f>#REF!-#REF!</f>
        <v>#REF!</v>
      </c>
      <c r="I20" s="4" t="e">
        <f>#REF!-#REF!</f>
        <v>#REF!</v>
      </c>
      <c r="J20" s="4" t="e">
        <f>#REF!-#REF!</f>
        <v>#REF!</v>
      </c>
      <c r="K20" s="4" t="e">
        <f>#REF!-#REF!</f>
        <v>#REF!</v>
      </c>
      <c r="L20" s="4" t="e">
        <f>#REF!-#REF!</f>
        <v>#REF!</v>
      </c>
      <c r="M20" s="4" t="e">
        <f>#REF!-#REF!</f>
        <v>#REF!</v>
      </c>
      <c r="N20" s="4" t="e">
        <f>#REF!-#REF!</f>
        <v>#REF!</v>
      </c>
      <c r="O20" s="4" t="e">
        <f>#REF!-#REF!</f>
        <v>#REF!</v>
      </c>
      <c r="P20" s="4" t="e">
        <f>#REF!-#REF!</f>
        <v>#REF!</v>
      </c>
      <c r="R20" s="16">
        <v>200</v>
      </c>
      <c r="S20" s="17">
        <v>1139124.33814268</v>
      </c>
      <c r="T20" s="4">
        <f t="shared" si="0"/>
        <v>0</v>
      </c>
      <c r="V20" s="4">
        <f t="shared" si="1"/>
        <v>11188</v>
      </c>
      <c r="W20" s="4">
        <f t="shared" si="2"/>
        <v>31612</v>
      </c>
      <c r="X20" s="4">
        <f t="shared" si="3"/>
        <v>42800</v>
      </c>
    </row>
    <row r="21" spans="1:24" ht="15">
      <c r="A21" s="1">
        <v>101128</v>
      </c>
      <c r="B21" s="1">
        <v>2133432</v>
      </c>
      <c r="C21" s="1" t="s">
        <v>35</v>
      </c>
      <c r="D21" s="3">
        <v>240</v>
      </c>
      <c r="E21" s="4" t="e">
        <f>#REF!-#REF!</f>
        <v>#REF!</v>
      </c>
      <c r="F21" s="4" t="e">
        <f>#REF!-#REF!</f>
        <v>#REF!</v>
      </c>
      <c r="G21" s="4" t="e">
        <f>#REF!-#REF!</f>
        <v>#REF!</v>
      </c>
      <c r="H21" s="4" t="e">
        <f>#REF!-#REF!</f>
        <v>#REF!</v>
      </c>
      <c r="I21" s="4" t="e">
        <f>#REF!-#REF!</f>
        <v>#REF!</v>
      </c>
      <c r="J21" s="4" t="e">
        <f>#REF!-#REF!</f>
        <v>#REF!</v>
      </c>
      <c r="K21" s="4" t="e">
        <f>#REF!-#REF!</f>
        <v>#REF!</v>
      </c>
      <c r="L21" s="4" t="e">
        <f>#REF!-#REF!</f>
        <v>#REF!</v>
      </c>
      <c r="M21" s="4" t="e">
        <f>#REF!-#REF!</f>
        <v>#REF!</v>
      </c>
      <c r="N21" s="4" t="e">
        <f>#REF!-#REF!</f>
        <v>#REF!</v>
      </c>
      <c r="O21" s="4" t="e">
        <f>#REF!-#REF!</f>
        <v>#REF!</v>
      </c>
      <c r="P21" s="4" t="e">
        <f>#REF!-#REF!</f>
        <v>#REF!</v>
      </c>
      <c r="R21" s="16">
        <v>286</v>
      </c>
      <c r="S21" s="17">
        <v>1387107.5887149</v>
      </c>
      <c r="T21" s="4">
        <f t="shared" si="0"/>
        <v>46</v>
      </c>
      <c r="V21" s="4">
        <f t="shared" si="1"/>
        <v>13425.599999999999</v>
      </c>
      <c r="W21" s="4">
        <f t="shared" si="2"/>
        <v>37934.4</v>
      </c>
      <c r="X21" s="4">
        <f t="shared" si="3"/>
        <v>51360</v>
      </c>
    </row>
    <row r="22" spans="1:24" ht="15">
      <c r="A22" s="1">
        <v>101129</v>
      </c>
      <c r="B22" s="1">
        <v>2133440</v>
      </c>
      <c r="C22" s="1" t="s">
        <v>36</v>
      </c>
      <c r="D22" s="3">
        <v>177</v>
      </c>
      <c r="E22" s="4" t="e">
        <f>#REF!-#REF!</f>
        <v>#REF!</v>
      </c>
      <c r="F22" s="4" t="e">
        <f>#REF!-#REF!</f>
        <v>#REF!</v>
      </c>
      <c r="G22" s="4" t="e">
        <f>#REF!-#REF!</f>
        <v>#REF!</v>
      </c>
      <c r="H22" s="4" t="e">
        <f>#REF!-#REF!</f>
        <v>#REF!</v>
      </c>
      <c r="I22" s="4" t="e">
        <f>#REF!-#REF!</f>
        <v>#REF!</v>
      </c>
      <c r="J22" s="4" t="e">
        <f>#REF!-#REF!</f>
        <v>#REF!</v>
      </c>
      <c r="K22" s="4" t="e">
        <f>#REF!-#REF!</f>
        <v>#REF!</v>
      </c>
      <c r="L22" s="4" t="e">
        <f>#REF!-#REF!</f>
        <v>#REF!</v>
      </c>
      <c r="M22" s="4" t="e">
        <f>#REF!-#REF!</f>
        <v>#REF!</v>
      </c>
      <c r="N22" s="4" t="e">
        <f>#REF!-#REF!</f>
        <v>#REF!</v>
      </c>
      <c r="O22" s="4" t="e">
        <f>#REF!-#REF!</f>
        <v>#REF!</v>
      </c>
      <c r="P22" s="4" t="e">
        <f>#REF!-#REF!</f>
        <v>#REF!</v>
      </c>
      <c r="R22" s="16">
        <v>178</v>
      </c>
      <c r="S22" s="17">
        <v>1075203.42221704</v>
      </c>
      <c r="T22" s="4">
        <f t="shared" si="0"/>
        <v>1</v>
      </c>
      <c r="V22" s="4">
        <f t="shared" si="1"/>
        <v>9901.38</v>
      </c>
      <c r="W22" s="4">
        <f t="shared" si="2"/>
        <v>27976.62</v>
      </c>
      <c r="X22" s="4">
        <f t="shared" si="3"/>
        <v>37878</v>
      </c>
    </row>
    <row r="23" spans="1:24" ht="15">
      <c r="A23" s="1">
        <v>101130</v>
      </c>
      <c r="B23" s="1">
        <v>2133446</v>
      </c>
      <c r="C23" s="1" t="s">
        <v>37</v>
      </c>
      <c r="D23" s="3">
        <v>151</v>
      </c>
      <c r="E23" s="4" t="e">
        <f>#REF!-#REF!</f>
        <v>#REF!</v>
      </c>
      <c r="F23" s="4" t="e">
        <f>#REF!-#REF!</f>
        <v>#REF!</v>
      </c>
      <c r="G23" s="4" t="e">
        <f>#REF!-#REF!</f>
        <v>#REF!</v>
      </c>
      <c r="H23" s="4" t="e">
        <f>#REF!-#REF!</f>
        <v>#REF!</v>
      </c>
      <c r="I23" s="4" t="e">
        <f>#REF!-#REF!</f>
        <v>#REF!</v>
      </c>
      <c r="J23" s="4" t="e">
        <f>#REF!-#REF!</f>
        <v>#REF!</v>
      </c>
      <c r="K23" s="4" t="e">
        <f>#REF!-#REF!</f>
        <v>#REF!</v>
      </c>
      <c r="L23" s="4" t="e">
        <f>#REF!-#REF!</f>
        <v>#REF!</v>
      </c>
      <c r="M23" s="4" t="e">
        <f>#REF!-#REF!</f>
        <v>#REF!</v>
      </c>
      <c r="N23" s="4" t="e">
        <f>#REF!-#REF!</f>
        <v>#REF!</v>
      </c>
      <c r="O23" s="4" t="e">
        <f>#REF!-#REF!</f>
        <v>#REF!</v>
      </c>
      <c r="P23" s="4" t="e">
        <f>#REF!-#REF!</f>
        <v>#REF!</v>
      </c>
      <c r="R23" s="16">
        <v>162</v>
      </c>
      <c r="S23" s="17">
        <v>855680.784194285</v>
      </c>
      <c r="T23" s="4">
        <f t="shared" si="0"/>
        <v>11</v>
      </c>
      <c r="V23" s="4">
        <f t="shared" si="1"/>
        <v>8446.94</v>
      </c>
      <c r="W23" s="4">
        <f t="shared" si="2"/>
        <v>23867.06</v>
      </c>
      <c r="X23" s="4">
        <f t="shared" si="3"/>
        <v>32314</v>
      </c>
    </row>
    <row r="24" spans="1:24" ht="15">
      <c r="A24" s="1">
        <v>101131</v>
      </c>
      <c r="B24" s="1">
        <v>2133451</v>
      </c>
      <c r="C24" s="1" t="s">
        <v>38</v>
      </c>
      <c r="D24" s="3">
        <v>172</v>
      </c>
      <c r="E24" s="4" t="e">
        <f>#REF!-#REF!</f>
        <v>#REF!</v>
      </c>
      <c r="F24" s="4" t="e">
        <f>#REF!-#REF!</f>
        <v>#REF!</v>
      </c>
      <c r="G24" s="4" t="e">
        <f>#REF!-#REF!</f>
        <v>#REF!</v>
      </c>
      <c r="H24" s="4" t="e">
        <f>#REF!-#REF!</f>
        <v>#REF!</v>
      </c>
      <c r="I24" s="4" t="e">
        <f>#REF!-#REF!</f>
        <v>#REF!</v>
      </c>
      <c r="J24" s="4" t="e">
        <f>#REF!-#REF!</f>
        <v>#REF!</v>
      </c>
      <c r="K24" s="4" t="e">
        <f>#REF!-#REF!</f>
        <v>#REF!</v>
      </c>
      <c r="L24" s="4" t="e">
        <f>#REF!-#REF!</f>
        <v>#REF!</v>
      </c>
      <c r="M24" s="4" t="e">
        <f>#REF!-#REF!</f>
        <v>#REF!</v>
      </c>
      <c r="N24" s="4" t="e">
        <f>#REF!-#REF!</f>
        <v>#REF!</v>
      </c>
      <c r="O24" s="4" t="e">
        <f>#REF!-#REF!</f>
        <v>#REF!</v>
      </c>
      <c r="P24" s="4" t="e">
        <f>#REF!-#REF!</f>
        <v>#REF!</v>
      </c>
      <c r="R24" s="16">
        <v>169</v>
      </c>
      <c r="S24" s="17">
        <v>1039883.02305278</v>
      </c>
      <c r="T24" s="4">
        <f t="shared" si="0"/>
        <v>-3</v>
      </c>
      <c r="V24" s="4">
        <f t="shared" si="1"/>
        <v>9621.68</v>
      </c>
      <c r="W24" s="4">
        <f t="shared" si="2"/>
        <v>27186.32</v>
      </c>
      <c r="X24" s="4">
        <f t="shared" si="3"/>
        <v>36808</v>
      </c>
    </row>
    <row r="25" spans="1:24" ht="15">
      <c r="A25" s="1">
        <v>101132</v>
      </c>
      <c r="B25" s="1">
        <v>2133453</v>
      </c>
      <c r="C25" s="1" t="s">
        <v>39</v>
      </c>
      <c r="D25" s="3">
        <v>151</v>
      </c>
      <c r="E25" s="4" t="e">
        <f>#REF!-#REF!</f>
        <v>#REF!</v>
      </c>
      <c r="F25" s="4" t="e">
        <f>#REF!-#REF!</f>
        <v>#REF!</v>
      </c>
      <c r="G25" s="4" t="e">
        <f>#REF!-#REF!</f>
        <v>#REF!</v>
      </c>
      <c r="H25" s="4" t="e">
        <f>#REF!-#REF!</f>
        <v>#REF!</v>
      </c>
      <c r="I25" s="4" t="e">
        <f>#REF!-#REF!</f>
        <v>#REF!</v>
      </c>
      <c r="J25" s="4" t="e">
        <f>#REF!-#REF!</f>
        <v>#REF!</v>
      </c>
      <c r="K25" s="4" t="e">
        <f>#REF!-#REF!</f>
        <v>#REF!</v>
      </c>
      <c r="L25" s="4" t="e">
        <f>#REF!-#REF!</f>
        <v>#REF!</v>
      </c>
      <c r="M25" s="4" t="e">
        <f>#REF!-#REF!</f>
        <v>#REF!</v>
      </c>
      <c r="N25" s="4" t="e">
        <f>#REF!-#REF!</f>
        <v>#REF!</v>
      </c>
      <c r="O25" s="4" t="e">
        <f>#REF!-#REF!</f>
        <v>#REF!</v>
      </c>
      <c r="P25" s="4" t="e">
        <f>#REF!-#REF!</f>
        <v>#REF!</v>
      </c>
      <c r="R25" s="16">
        <v>148</v>
      </c>
      <c r="S25" s="17">
        <v>1006327.25173276</v>
      </c>
      <c r="T25" s="4">
        <f t="shared" si="0"/>
        <v>-3</v>
      </c>
      <c r="V25" s="4">
        <f t="shared" si="1"/>
        <v>8446.94</v>
      </c>
      <c r="W25" s="4">
        <f t="shared" si="2"/>
        <v>23867.06</v>
      </c>
      <c r="X25" s="4">
        <f t="shared" si="3"/>
        <v>32314</v>
      </c>
    </row>
    <row r="26" spans="1:24" ht="15">
      <c r="A26" s="1">
        <v>101133</v>
      </c>
      <c r="B26" s="1">
        <v>2133473</v>
      </c>
      <c r="C26" s="1" t="s">
        <v>40</v>
      </c>
      <c r="D26" s="3">
        <v>261</v>
      </c>
      <c r="E26" s="4" t="e">
        <f>#REF!-#REF!</f>
        <v>#REF!</v>
      </c>
      <c r="F26" s="4" t="e">
        <f>#REF!-#REF!</f>
        <v>#REF!</v>
      </c>
      <c r="G26" s="4" t="e">
        <f>#REF!-#REF!</f>
        <v>#REF!</v>
      </c>
      <c r="H26" s="4" t="e">
        <f>#REF!-#REF!</f>
        <v>#REF!</v>
      </c>
      <c r="I26" s="4" t="e">
        <f>#REF!-#REF!</f>
        <v>#REF!</v>
      </c>
      <c r="J26" s="4" t="e">
        <f>#REF!-#REF!</f>
        <v>#REF!</v>
      </c>
      <c r="K26" s="4" t="e">
        <f>#REF!-#REF!</f>
        <v>#REF!</v>
      </c>
      <c r="L26" s="4" t="e">
        <f>#REF!-#REF!</f>
        <v>#REF!</v>
      </c>
      <c r="M26" s="4" t="e">
        <f>#REF!-#REF!</f>
        <v>#REF!</v>
      </c>
      <c r="N26" s="4" t="e">
        <f>#REF!-#REF!</f>
        <v>#REF!</v>
      </c>
      <c r="O26" s="4" t="e">
        <f>#REF!-#REF!</f>
        <v>#REF!</v>
      </c>
      <c r="P26" s="4" t="e">
        <f>#REF!-#REF!</f>
        <v>#REF!</v>
      </c>
      <c r="R26" s="16">
        <v>252</v>
      </c>
      <c r="S26" s="17">
        <v>1336585.60255567</v>
      </c>
      <c r="T26" s="4">
        <f t="shared" si="0"/>
        <v>-9</v>
      </c>
      <c r="V26" s="4">
        <f t="shared" si="1"/>
        <v>14600.34</v>
      </c>
      <c r="W26" s="4">
        <f t="shared" si="2"/>
        <v>41253.66</v>
      </c>
      <c r="X26" s="4">
        <f t="shared" si="3"/>
        <v>55854</v>
      </c>
    </row>
    <row r="27" spans="1:24" ht="15">
      <c r="A27" s="1">
        <v>101134</v>
      </c>
      <c r="B27" s="1">
        <v>2133496</v>
      </c>
      <c r="C27" s="1" t="s">
        <v>41</v>
      </c>
      <c r="D27" s="3">
        <v>175</v>
      </c>
      <c r="E27" s="4" t="e">
        <f>#REF!-#REF!</f>
        <v>#REF!</v>
      </c>
      <c r="F27" s="4" t="e">
        <f>#REF!-#REF!</f>
        <v>#REF!</v>
      </c>
      <c r="G27" s="4" t="e">
        <f>#REF!-#REF!</f>
        <v>#REF!</v>
      </c>
      <c r="H27" s="4" t="e">
        <f>#REF!-#REF!</f>
        <v>#REF!</v>
      </c>
      <c r="I27" s="4" t="e">
        <f>#REF!-#REF!</f>
        <v>#REF!</v>
      </c>
      <c r="J27" s="4" t="e">
        <f>#REF!-#REF!</f>
        <v>#REF!</v>
      </c>
      <c r="K27" s="4" t="e">
        <f>#REF!-#REF!</f>
        <v>#REF!</v>
      </c>
      <c r="L27" s="4" t="e">
        <f>#REF!-#REF!</f>
        <v>#REF!</v>
      </c>
      <c r="M27" s="4" t="e">
        <f>#REF!-#REF!</f>
        <v>#REF!</v>
      </c>
      <c r="N27" s="4" t="e">
        <f>#REF!-#REF!</f>
        <v>#REF!</v>
      </c>
      <c r="O27" s="4" t="e">
        <f>#REF!-#REF!</f>
        <v>#REF!</v>
      </c>
      <c r="P27" s="4" t="e">
        <f>#REF!-#REF!</f>
        <v>#REF!</v>
      </c>
      <c r="R27" s="16">
        <v>188</v>
      </c>
      <c r="S27" s="17">
        <v>1096348.65939831</v>
      </c>
      <c r="T27" s="4">
        <f t="shared" si="0"/>
        <v>13</v>
      </c>
      <c r="V27" s="4">
        <f t="shared" si="1"/>
        <v>9789.5</v>
      </c>
      <c r="W27" s="4">
        <f t="shared" si="2"/>
        <v>27660.5</v>
      </c>
      <c r="X27" s="4">
        <f t="shared" si="3"/>
        <v>37450</v>
      </c>
    </row>
    <row r="28" spans="1:24" ht="15">
      <c r="A28" s="1">
        <v>101135</v>
      </c>
      <c r="B28" s="1">
        <v>2133511</v>
      </c>
      <c r="C28" s="1" t="s">
        <v>42</v>
      </c>
      <c r="D28" s="3">
        <v>149</v>
      </c>
      <c r="E28" s="4" t="e">
        <f>#REF!-#REF!</f>
        <v>#REF!</v>
      </c>
      <c r="F28" s="4" t="e">
        <f>#REF!-#REF!</f>
        <v>#REF!</v>
      </c>
      <c r="G28" s="4" t="e">
        <f>#REF!-#REF!</f>
        <v>#REF!</v>
      </c>
      <c r="H28" s="4" t="e">
        <f>#REF!-#REF!</f>
        <v>#REF!</v>
      </c>
      <c r="I28" s="4" t="e">
        <f>#REF!-#REF!</f>
        <v>#REF!</v>
      </c>
      <c r="J28" s="4" t="e">
        <f>#REF!-#REF!</f>
        <v>#REF!</v>
      </c>
      <c r="K28" s="4" t="e">
        <f>#REF!-#REF!</f>
        <v>#REF!</v>
      </c>
      <c r="L28" s="4" t="e">
        <f>#REF!-#REF!</f>
        <v>#REF!</v>
      </c>
      <c r="M28" s="4" t="e">
        <f>#REF!-#REF!</f>
        <v>#REF!</v>
      </c>
      <c r="N28" s="4" t="e">
        <f>#REF!-#REF!</f>
        <v>#REF!</v>
      </c>
      <c r="O28" s="4" t="e">
        <f>#REF!-#REF!</f>
        <v>#REF!</v>
      </c>
      <c r="P28" s="4" t="e">
        <f>#REF!-#REF!</f>
        <v>#REF!</v>
      </c>
      <c r="R28" s="16">
        <v>162</v>
      </c>
      <c r="S28" s="17">
        <v>951644.667064547</v>
      </c>
      <c r="T28" s="4">
        <f t="shared" si="0"/>
        <v>13</v>
      </c>
      <c r="V28" s="4">
        <f t="shared" si="1"/>
        <v>8335.06</v>
      </c>
      <c r="W28" s="4">
        <f t="shared" si="2"/>
        <v>23550.94</v>
      </c>
      <c r="X28" s="4">
        <f t="shared" si="3"/>
        <v>31886</v>
      </c>
    </row>
    <row r="29" spans="1:24" ht="15">
      <c r="A29" s="1">
        <v>101136</v>
      </c>
      <c r="B29" s="1">
        <v>2133520</v>
      </c>
      <c r="C29" s="1" t="s">
        <v>43</v>
      </c>
      <c r="D29" s="3">
        <v>166</v>
      </c>
      <c r="E29" s="4" t="e">
        <f>#REF!-#REF!</f>
        <v>#REF!</v>
      </c>
      <c r="F29" s="4" t="e">
        <f>#REF!-#REF!</f>
        <v>#REF!</v>
      </c>
      <c r="G29" s="4" t="e">
        <f>#REF!-#REF!</f>
        <v>#REF!</v>
      </c>
      <c r="H29" s="4" t="e">
        <f>#REF!-#REF!</f>
        <v>#REF!</v>
      </c>
      <c r="I29" s="4" t="e">
        <f>#REF!-#REF!</f>
        <v>#REF!</v>
      </c>
      <c r="J29" s="4" t="e">
        <f>#REF!-#REF!</f>
        <v>#REF!</v>
      </c>
      <c r="K29" s="4" t="e">
        <f>#REF!-#REF!</f>
        <v>#REF!</v>
      </c>
      <c r="L29" s="4" t="e">
        <f>#REF!-#REF!</f>
        <v>#REF!</v>
      </c>
      <c r="M29" s="4" t="e">
        <f>#REF!-#REF!</f>
        <v>#REF!</v>
      </c>
      <c r="N29" s="4" t="e">
        <f>#REF!-#REF!</f>
        <v>#REF!</v>
      </c>
      <c r="O29" s="4" t="e">
        <f>#REF!-#REF!</f>
        <v>#REF!</v>
      </c>
      <c r="P29" s="4" t="e">
        <f>#REF!-#REF!</f>
        <v>#REF!</v>
      </c>
      <c r="R29" s="16">
        <v>183</v>
      </c>
      <c r="S29" s="17">
        <v>995558.885602378</v>
      </c>
      <c r="T29" s="4">
        <f t="shared" si="0"/>
        <v>17</v>
      </c>
      <c r="V29" s="4">
        <f t="shared" si="1"/>
        <v>9286.039999999999</v>
      </c>
      <c r="W29" s="4">
        <f t="shared" si="2"/>
        <v>26237.96</v>
      </c>
      <c r="X29" s="4">
        <f t="shared" si="3"/>
        <v>35524</v>
      </c>
    </row>
    <row r="30" spans="1:24" ht="15">
      <c r="A30" s="1">
        <v>101137</v>
      </c>
      <c r="B30" s="1">
        <v>2133532</v>
      </c>
      <c r="C30" s="1" t="s">
        <v>44</v>
      </c>
      <c r="D30" s="3">
        <v>251</v>
      </c>
      <c r="E30" s="4" t="e">
        <f>#REF!-#REF!</f>
        <v>#REF!</v>
      </c>
      <c r="F30" s="4" t="e">
        <f>#REF!-#REF!</f>
        <v>#REF!</v>
      </c>
      <c r="G30" s="4" t="e">
        <f>#REF!-#REF!</f>
        <v>#REF!</v>
      </c>
      <c r="H30" s="4" t="e">
        <f>#REF!-#REF!</f>
        <v>#REF!</v>
      </c>
      <c r="I30" s="4" t="e">
        <f>#REF!-#REF!</f>
        <v>#REF!</v>
      </c>
      <c r="J30" s="4" t="e">
        <f>#REF!-#REF!</f>
        <v>#REF!</v>
      </c>
      <c r="K30" s="4" t="e">
        <f>#REF!-#REF!</f>
        <v>#REF!</v>
      </c>
      <c r="L30" s="4" t="e">
        <f>#REF!-#REF!</f>
        <v>#REF!</v>
      </c>
      <c r="M30" s="4" t="e">
        <f>#REF!-#REF!</f>
        <v>#REF!</v>
      </c>
      <c r="N30" s="4" t="e">
        <f>#REF!-#REF!</f>
        <v>#REF!</v>
      </c>
      <c r="O30" s="4" t="e">
        <f>#REF!-#REF!</f>
        <v>#REF!</v>
      </c>
      <c r="P30" s="4" t="e">
        <f>#REF!-#REF!</f>
        <v>#REF!</v>
      </c>
      <c r="R30" s="16">
        <v>257</v>
      </c>
      <c r="S30" s="17">
        <v>1375223.78372273</v>
      </c>
      <c r="T30" s="4">
        <f t="shared" si="0"/>
        <v>6</v>
      </c>
      <c r="V30" s="4">
        <f t="shared" si="1"/>
        <v>14040.939999999999</v>
      </c>
      <c r="W30" s="4">
        <f t="shared" si="2"/>
        <v>39673.06</v>
      </c>
      <c r="X30" s="4">
        <f t="shared" si="3"/>
        <v>53714</v>
      </c>
    </row>
    <row r="31" spans="1:24" ht="15">
      <c r="A31" s="1">
        <v>101138</v>
      </c>
      <c r="B31" s="1">
        <v>2133539</v>
      </c>
      <c r="C31" s="1" t="s">
        <v>45</v>
      </c>
      <c r="D31" s="3">
        <v>175</v>
      </c>
      <c r="E31" s="4" t="e">
        <f>#REF!-#REF!</f>
        <v>#REF!</v>
      </c>
      <c r="F31" s="4" t="e">
        <f>#REF!-#REF!</f>
        <v>#REF!</v>
      </c>
      <c r="G31" s="4" t="e">
        <f>#REF!-#REF!</f>
        <v>#REF!</v>
      </c>
      <c r="H31" s="4" t="e">
        <f>#REF!-#REF!</f>
        <v>#REF!</v>
      </c>
      <c r="I31" s="4" t="e">
        <f>#REF!-#REF!</f>
        <v>#REF!</v>
      </c>
      <c r="J31" s="4" t="e">
        <f>#REF!-#REF!</f>
        <v>#REF!</v>
      </c>
      <c r="K31" s="4" t="e">
        <f>#REF!-#REF!</f>
        <v>#REF!</v>
      </c>
      <c r="L31" s="4" t="e">
        <f>#REF!-#REF!</f>
        <v>#REF!</v>
      </c>
      <c r="M31" s="4" t="e">
        <f>#REF!-#REF!</f>
        <v>#REF!</v>
      </c>
      <c r="N31" s="4" t="e">
        <f>#REF!-#REF!</f>
        <v>#REF!</v>
      </c>
      <c r="O31" s="4" t="e">
        <f>#REF!-#REF!</f>
        <v>#REF!</v>
      </c>
      <c r="P31" s="4" t="e">
        <f>#REF!-#REF!</f>
        <v>#REF!</v>
      </c>
      <c r="R31" s="16">
        <v>186</v>
      </c>
      <c r="S31" s="17">
        <v>1142424.61473256</v>
      </c>
      <c r="T31" s="4">
        <f t="shared" si="0"/>
        <v>11</v>
      </c>
      <c r="V31" s="4">
        <f t="shared" si="1"/>
        <v>9789.5</v>
      </c>
      <c r="W31" s="4">
        <f t="shared" si="2"/>
        <v>27660.5</v>
      </c>
      <c r="X31" s="4">
        <f t="shared" si="3"/>
        <v>37450</v>
      </c>
    </row>
    <row r="32" spans="1:24" ht="15">
      <c r="A32" s="1">
        <v>101139</v>
      </c>
      <c r="B32" s="1">
        <v>2133580</v>
      </c>
      <c r="C32" s="1" t="s">
        <v>46</v>
      </c>
      <c r="D32" s="3">
        <v>195</v>
      </c>
      <c r="E32" s="4" t="e">
        <f>#REF!-#REF!</f>
        <v>#REF!</v>
      </c>
      <c r="F32" s="4" t="e">
        <f>#REF!-#REF!</f>
        <v>#REF!</v>
      </c>
      <c r="G32" s="4" t="e">
        <f>#REF!-#REF!</f>
        <v>#REF!</v>
      </c>
      <c r="H32" s="4" t="e">
        <f>#REF!-#REF!</f>
        <v>#REF!</v>
      </c>
      <c r="I32" s="4" t="e">
        <f>#REF!-#REF!</f>
        <v>#REF!</v>
      </c>
      <c r="J32" s="4" t="e">
        <f>#REF!-#REF!</f>
        <v>#REF!</v>
      </c>
      <c r="K32" s="4" t="e">
        <f>#REF!-#REF!</f>
        <v>#REF!</v>
      </c>
      <c r="L32" s="4" t="e">
        <f>#REF!-#REF!</f>
        <v>#REF!</v>
      </c>
      <c r="M32" s="4" t="e">
        <f>#REF!-#REF!</f>
        <v>#REF!</v>
      </c>
      <c r="N32" s="4" t="e">
        <f>#REF!-#REF!</f>
        <v>#REF!</v>
      </c>
      <c r="O32" s="4" t="e">
        <f>#REF!-#REF!</f>
        <v>#REF!</v>
      </c>
      <c r="P32" s="4" t="e">
        <f>#REF!-#REF!</f>
        <v>#REF!</v>
      </c>
      <c r="R32" s="16">
        <v>202</v>
      </c>
      <c r="S32" s="17">
        <v>1194950.70025739</v>
      </c>
      <c r="T32" s="4">
        <f t="shared" si="0"/>
        <v>7</v>
      </c>
      <c r="V32" s="4">
        <f t="shared" si="1"/>
        <v>10908.3</v>
      </c>
      <c r="W32" s="4">
        <f t="shared" si="2"/>
        <v>30821.7</v>
      </c>
      <c r="X32" s="4">
        <f t="shared" si="3"/>
        <v>41730</v>
      </c>
    </row>
    <row r="33" spans="1:24" ht="15">
      <c r="A33" s="1">
        <v>101140</v>
      </c>
      <c r="B33" s="1">
        <v>2133582</v>
      </c>
      <c r="C33" s="1" t="s">
        <v>47</v>
      </c>
      <c r="D33" s="3">
        <v>294</v>
      </c>
      <c r="E33" s="4" t="e">
        <f>#REF!-#REF!</f>
        <v>#REF!</v>
      </c>
      <c r="F33" s="4" t="e">
        <f>#REF!-#REF!</f>
        <v>#REF!</v>
      </c>
      <c r="G33" s="4" t="e">
        <f>#REF!-#REF!</f>
        <v>#REF!</v>
      </c>
      <c r="H33" s="4" t="e">
        <f>#REF!-#REF!</f>
        <v>#REF!</v>
      </c>
      <c r="I33" s="4" t="e">
        <f>#REF!-#REF!</f>
        <v>#REF!</v>
      </c>
      <c r="J33" s="4" t="e">
        <f>#REF!-#REF!</f>
        <v>#REF!</v>
      </c>
      <c r="K33" s="4" t="e">
        <f>#REF!-#REF!</f>
        <v>#REF!</v>
      </c>
      <c r="L33" s="4" t="e">
        <f>#REF!-#REF!</f>
        <v>#REF!</v>
      </c>
      <c r="M33" s="4" t="e">
        <f>#REF!-#REF!</f>
        <v>#REF!</v>
      </c>
      <c r="N33" s="4" t="e">
        <f>#REF!-#REF!</f>
        <v>#REF!</v>
      </c>
      <c r="O33" s="4" t="e">
        <f>#REF!-#REF!</f>
        <v>#REF!</v>
      </c>
      <c r="P33" s="4" t="e">
        <f>#REF!-#REF!</f>
        <v>#REF!</v>
      </c>
      <c r="R33" s="16">
        <v>291</v>
      </c>
      <c r="S33" s="17">
        <v>1502853.3940961</v>
      </c>
      <c r="T33" s="4">
        <f t="shared" si="0"/>
        <v>-3</v>
      </c>
      <c r="V33" s="4">
        <f t="shared" si="1"/>
        <v>16446.36</v>
      </c>
      <c r="W33" s="4">
        <f t="shared" si="2"/>
        <v>46469.64</v>
      </c>
      <c r="X33" s="4">
        <f t="shared" si="3"/>
        <v>62916</v>
      </c>
    </row>
    <row r="34" spans="1:24" ht="15">
      <c r="A34" s="1">
        <v>101141</v>
      </c>
      <c r="B34" s="1">
        <v>2133590</v>
      </c>
      <c r="C34" s="1" t="s">
        <v>48</v>
      </c>
      <c r="D34" s="3">
        <v>193</v>
      </c>
      <c r="E34" s="4" t="e">
        <f>#REF!-#REF!</f>
        <v>#REF!</v>
      </c>
      <c r="F34" s="4" t="e">
        <f>#REF!-#REF!</f>
        <v>#REF!</v>
      </c>
      <c r="G34" s="4" t="e">
        <f>#REF!-#REF!</f>
        <v>#REF!</v>
      </c>
      <c r="H34" s="4" t="e">
        <f>#REF!-#REF!</f>
        <v>#REF!</v>
      </c>
      <c r="I34" s="4" t="e">
        <f>#REF!-#REF!</f>
        <v>#REF!</v>
      </c>
      <c r="J34" s="4" t="e">
        <f>#REF!-#REF!</f>
        <v>#REF!</v>
      </c>
      <c r="K34" s="4" t="e">
        <f>#REF!-#REF!</f>
        <v>#REF!</v>
      </c>
      <c r="L34" s="4" t="e">
        <f>#REF!-#REF!</f>
        <v>#REF!</v>
      </c>
      <c r="M34" s="4" t="e">
        <f>#REF!-#REF!</f>
        <v>#REF!</v>
      </c>
      <c r="N34" s="4" t="e">
        <f>#REF!-#REF!</f>
        <v>#REF!</v>
      </c>
      <c r="O34" s="4" t="e">
        <f>#REF!-#REF!</f>
        <v>#REF!</v>
      </c>
      <c r="P34" s="4" t="e">
        <f>#REF!-#REF!</f>
        <v>#REF!</v>
      </c>
      <c r="R34" s="16">
        <v>198</v>
      </c>
      <c r="S34" s="17">
        <v>1029922.44241974</v>
      </c>
      <c r="T34" s="4">
        <f t="shared" si="0"/>
        <v>5</v>
      </c>
      <c r="V34" s="4">
        <f t="shared" si="1"/>
        <v>10796.42</v>
      </c>
      <c r="W34" s="4">
        <f t="shared" si="2"/>
        <v>30505.58</v>
      </c>
      <c r="X34" s="4">
        <f t="shared" si="3"/>
        <v>41302</v>
      </c>
    </row>
    <row r="35" spans="1:24" ht="15">
      <c r="A35" s="1">
        <v>101142</v>
      </c>
      <c r="B35" s="1">
        <v>2133598</v>
      </c>
      <c r="C35" s="1" t="s">
        <v>49</v>
      </c>
      <c r="D35" s="3">
        <v>142</v>
      </c>
      <c r="E35" s="4" t="e">
        <f>#REF!-#REF!</f>
        <v>#REF!</v>
      </c>
      <c r="F35" s="4" t="e">
        <f>#REF!-#REF!</f>
        <v>#REF!</v>
      </c>
      <c r="G35" s="4" t="e">
        <f>#REF!-#REF!</f>
        <v>#REF!</v>
      </c>
      <c r="H35" s="4" t="e">
        <f>#REF!-#REF!</f>
        <v>#REF!</v>
      </c>
      <c r="I35" s="4" t="e">
        <f>#REF!-#REF!</f>
        <v>#REF!</v>
      </c>
      <c r="J35" s="4" t="e">
        <f>#REF!-#REF!</f>
        <v>#REF!</v>
      </c>
      <c r="K35" s="4" t="e">
        <f>#REF!-#REF!</f>
        <v>#REF!</v>
      </c>
      <c r="L35" s="4" t="e">
        <f>#REF!-#REF!</f>
        <v>#REF!</v>
      </c>
      <c r="M35" s="4" t="e">
        <f>#REF!-#REF!</f>
        <v>#REF!</v>
      </c>
      <c r="N35" s="4" t="e">
        <f>#REF!-#REF!</f>
        <v>#REF!</v>
      </c>
      <c r="O35" s="4" t="e">
        <f>#REF!-#REF!</f>
        <v>#REF!</v>
      </c>
      <c r="P35" s="4" t="e">
        <f>#REF!-#REF!</f>
        <v>#REF!</v>
      </c>
      <c r="R35" s="16">
        <v>164</v>
      </c>
      <c r="S35" s="17">
        <v>918690.272227062</v>
      </c>
      <c r="T35" s="4">
        <f t="shared" si="0"/>
        <v>22</v>
      </c>
      <c r="V35" s="4">
        <f t="shared" si="1"/>
        <v>7943.48</v>
      </c>
      <c r="W35" s="4">
        <f t="shared" si="2"/>
        <v>22444.52</v>
      </c>
      <c r="X35" s="4">
        <f t="shared" si="3"/>
        <v>30388</v>
      </c>
    </row>
    <row r="36" spans="1:24" ht="15">
      <c r="A36" s="1">
        <v>101143</v>
      </c>
      <c r="B36" s="1">
        <v>2133610</v>
      </c>
      <c r="C36" s="1" t="s">
        <v>50</v>
      </c>
      <c r="D36" s="3">
        <v>205</v>
      </c>
      <c r="E36" s="4" t="e">
        <f>#REF!-#REF!</f>
        <v>#REF!</v>
      </c>
      <c r="F36" s="4" t="e">
        <f>#REF!-#REF!</f>
        <v>#REF!</v>
      </c>
      <c r="G36" s="4" t="e">
        <f>#REF!-#REF!</f>
        <v>#REF!</v>
      </c>
      <c r="H36" s="4" t="e">
        <f>#REF!-#REF!</f>
        <v>#REF!</v>
      </c>
      <c r="I36" s="4" t="e">
        <f>#REF!-#REF!</f>
        <v>#REF!</v>
      </c>
      <c r="J36" s="4" t="e">
        <f>#REF!-#REF!</f>
        <v>#REF!</v>
      </c>
      <c r="K36" s="4" t="e">
        <f>#REF!-#REF!</f>
        <v>#REF!</v>
      </c>
      <c r="L36" s="4" t="e">
        <f>#REF!-#REF!</f>
        <v>#REF!</v>
      </c>
      <c r="M36" s="4" t="e">
        <f>#REF!-#REF!</f>
        <v>#REF!</v>
      </c>
      <c r="N36" s="4" t="e">
        <f>#REF!-#REF!</f>
        <v>#REF!</v>
      </c>
      <c r="O36" s="4" t="e">
        <f>#REF!-#REF!</f>
        <v>#REF!</v>
      </c>
      <c r="P36" s="4" t="e">
        <f>#REF!-#REF!</f>
        <v>#REF!</v>
      </c>
      <c r="R36" s="16">
        <v>206</v>
      </c>
      <c r="S36" s="17">
        <v>1062882.01764585</v>
      </c>
      <c r="T36" s="4">
        <f t="shared" si="0"/>
        <v>1</v>
      </c>
      <c r="V36" s="4">
        <f t="shared" si="1"/>
        <v>11467.699999999999</v>
      </c>
      <c r="W36" s="4">
        <f t="shared" si="2"/>
        <v>32402.3</v>
      </c>
      <c r="X36" s="4">
        <f t="shared" si="3"/>
        <v>43870</v>
      </c>
    </row>
    <row r="37" spans="1:24" ht="15">
      <c r="A37" s="1">
        <v>101144</v>
      </c>
      <c r="B37" s="1">
        <v>2133611</v>
      </c>
      <c r="C37" s="1" t="s">
        <v>51</v>
      </c>
      <c r="D37" s="3">
        <v>179</v>
      </c>
      <c r="E37" s="4" t="e">
        <f>#REF!-#REF!</f>
        <v>#REF!</v>
      </c>
      <c r="F37" s="4" t="e">
        <f>#REF!-#REF!</f>
        <v>#REF!</v>
      </c>
      <c r="G37" s="4" t="e">
        <f>#REF!-#REF!</f>
        <v>#REF!</v>
      </c>
      <c r="H37" s="4" t="e">
        <f>#REF!-#REF!</f>
        <v>#REF!</v>
      </c>
      <c r="I37" s="4" t="e">
        <f>#REF!-#REF!</f>
        <v>#REF!</v>
      </c>
      <c r="J37" s="4" t="e">
        <f>#REF!-#REF!</f>
        <v>#REF!</v>
      </c>
      <c r="K37" s="4" t="e">
        <f>#REF!-#REF!</f>
        <v>#REF!</v>
      </c>
      <c r="L37" s="4" t="e">
        <f>#REF!-#REF!</f>
        <v>#REF!</v>
      </c>
      <c r="M37" s="4" t="e">
        <f>#REF!-#REF!</f>
        <v>#REF!</v>
      </c>
      <c r="N37" s="4" t="e">
        <f>#REF!-#REF!</f>
        <v>#REF!</v>
      </c>
      <c r="O37" s="4" t="e">
        <f>#REF!-#REF!</f>
        <v>#REF!</v>
      </c>
      <c r="P37" s="4" t="e">
        <f>#REF!-#REF!</f>
        <v>#REF!</v>
      </c>
      <c r="R37" s="16">
        <v>190</v>
      </c>
      <c r="S37" s="17">
        <v>976108.341466937</v>
      </c>
      <c r="T37" s="4">
        <f t="shared" si="0"/>
        <v>11</v>
      </c>
      <c r="V37" s="4">
        <f t="shared" si="1"/>
        <v>10013.26</v>
      </c>
      <c r="W37" s="4">
        <f t="shared" si="2"/>
        <v>28292.74</v>
      </c>
      <c r="X37" s="4">
        <f t="shared" si="3"/>
        <v>38306</v>
      </c>
    </row>
    <row r="38" spans="1:24" ht="15">
      <c r="A38" s="1">
        <v>101146</v>
      </c>
      <c r="B38" s="1">
        <v>2133623</v>
      </c>
      <c r="C38" s="1" t="s">
        <v>52</v>
      </c>
      <c r="D38" s="3">
        <v>167</v>
      </c>
      <c r="E38" s="4" t="e">
        <f>#REF!-#REF!</f>
        <v>#REF!</v>
      </c>
      <c r="F38" s="4" t="e">
        <f>#REF!-#REF!</f>
        <v>#REF!</v>
      </c>
      <c r="G38" s="4" t="e">
        <f>#REF!-#REF!</f>
        <v>#REF!</v>
      </c>
      <c r="H38" s="4" t="e">
        <f>#REF!-#REF!</f>
        <v>#REF!</v>
      </c>
      <c r="I38" s="4" t="e">
        <f>#REF!-#REF!</f>
        <v>#REF!</v>
      </c>
      <c r="J38" s="4" t="e">
        <f>#REF!-#REF!</f>
        <v>#REF!</v>
      </c>
      <c r="K38" s="4" t="e">
        <f>#REF!-#REF!</f>
        <v>#REF!</v>
      </c>
      <c r="L38" s="4" t="e">
        <f>#REF!-#REF!</f>
        <v>#REF!</v>
      </c>
      <c r="M38" s="4" t="e">
        <f>#REF!-#REF!</f>
        <v>#REF!</v>
      </c>
      <c r="N38" s="4" t="e">
        <f>#REF!-#REF!</f>
        <v>#REF!</v>
      </c>
      <c r="O38" s="4" t="e">
        <f>#REF!-#REF!</f>
        <v>#REF!</v>
      </c>
      <c r="P38" s="4" t="e">
        <f>#REF!-#REF!</f>
        <v>#REF!</v>
      </c>
      <c r="R38" s="16">
        <v>184</v>
      </c>
      <c r="S38" s="17">
        <v>962123.711538198</v>
      </c>
      <c r="T38" s="4">
        <f t="shared" si="0"/>
        <v>17</v>
      </c>
      <c r="V38" s="4">
        <f t="shared" si="1"/>
        <v>9341.98</v>
      </c>
      <c r="W38" s="4">
        <f t="shared" si="2"/>
        <v>26396.02</v>
      </c>
      <c r="X38" s="4">
        <f t="shared" si="3"/>
        <v>35738</v>
      </c>
    </row>
    <row r="39" spans="1:24" ht="15">
      <c r="A39" s="1">
        <v>101147</v>
      </c>
      <c r="B39" s="1">
        <v>2133653</v>
      </c>
      <c r="C39" s="1" t="s">
        <v>53</v>
      </c>
      <c r="D39" s="3">
        <v>195</v>
      </c>
      <c r="E39" s="4" t="e">
        <f>#REF!-#REF!</f>
        <v>#REF!</v>
      </c>
      <c r="F39" s="4" t="e">
        <f>#REF!-#REF!</f>
        <v>#REF!</v>
      </c>
      <c r="G39" s="4" t="e">
        <f>#REF!-#REF!</f>
        <v>#REF!</v>
      </c>
      <c r="H39" s="4" t="e">
        <f>#REF!-#REF!</f>
        <v>#REF!</v>
      </c>
      <c r="I39" s="4" t="e">
        <f>#REF!-#REF!</f>
        <v>#REF!</v>
      </c>
      <c r="J39" s="4" t="e">
        <f>#REF!-#REF!</f>
        <v>#REF!</v>
      </c>
      <c r="K39" s="4" t="e">
        <f>#REF!-#REF!</f>
        <v>#REF!</v>
      </c>
      <c r="L39" s="4" t="e">
        <f>#REF!-#REF!</f>
        <v>#REF!</v>
      </c>
      <c r="M39" s="4" t="e">
        <f>#REF!-#REF!</f>
        <v>#REF!</v>
      </c>
      <c r="N39" s="4" t="e">
        <f>#REF!-#REF!</f>
        <v>#REF!</v>
      </c>
      <c r="O39" s="4" t="e">
        <f>#REF!-#REF!</f>
        <v>#REF!</v>
      </c>
      <c r="P39" s="4" t="e">
        <f>#REF!-#REF!</f>
        <v>#REF!</v>
      </c>
      <c r="R39" s="16">
        <v>193</v>
      </c>
      <c r="S39" s="17">
        <v>1187488.65773902</v>
      </c>
      <c r="T39" s="4">
        <f aca="true" t="shared" si="4" ref="T39:T57">+R39-D39</f>
        <v>-2</v>
      </c>
      <c r="V39" s="4">
        <f t="shared" si="1"/>
        <v>10908.3</v>
      </c>
      <c r="W39" s="4">
        <f t="shared" si="2"/>
        <v>30821.7</v>
      </c>
      <c r="X39" s="4">
        <f t="shared" si="3"/>
        <v>41730</v>
      </c>
    </row>
    <row r="40" spans="1:24" ht="15">
      <c r="A40" s="1">
        <v>101154</v>
      </c>
      <c r="B40" s="1">
        <v>2134723</v>
      </c>
      <c r="C40" s="1" t="s">
        <v>54</v>
      </c>
      <c r="D40" s="3">
        <v>858</v>
      </c>
      <c r="E40" s="4" t="e">
        <f>#REF!-#REF!</f>
        <v>#REF!</v>
      </c>
      <c r="F40" s="4" t="e">
        <f>#REF!-#REF!</f>
        <v>#REF!</v>
      </c>
      <c r="G40" s="4" t="e">
        <f>#REF!-#REF!</f>
        <v>#REF!</v>
      </c>
      <c r="H40" s="4" t="e">
        <f>#REF!-#REF!</f>
        <v>#REF!</v>
      </c>
      <c r="I40" s="4" t="e">
        <f>#REF!-#REF!</f>
        <v>#REF!</v>
      </c>
      <c r="J40" s="4" t="e">
        <f>#REF!-#REF!</f>
        <v>#REF!</v>
      </c>
      <c r="K40" s="4" t="e">
        <f>#REF!-#REF!</f>
        <v>#REF!</v>
      </c>
      <c r="L40" s="4" t="e">
        <f>#REF!-#REF!</f>
        <v>#REF!</v>
      </c>
      <c r="M40" s="4" t="e">
        <f>#REF!-#REF!</f>
        <v>#REF!</v>
      </c>
      <c r="N40" s="4" t="e">
        <f>#REF!-#REF!</f>
        <v>#REF!</v>
      </c>
      <c r="O40" s="4" t="e">
        <f>#REF!-#REF!</f>
        <v>#REF!</v>
      </c>
      <c r="P40" s="4" t="e">
        <f>#REF!-#REF!</f>
        <v>#REF!</v>
      </c>
      <c r="R40" s="16">
        <v>849</v>
      </c>
      <c r="S40" s="17">
        <v>6401077.41777688</v>
      </c>
      <c r="T40" s="4">
        <f t="shared" si="4"/>
        <v>-9</v>
      </c>
      <c r="V40" s="4">
        <f>$D40*$V$4</f>
        <v>70647.72</v>
      </c>
      <c r="W40" s="4">
        <f>$D40*$W$4</f>
        <v>199613.7</v>
      </c>
      <c r="X40" s="4">
        <f t="shared" si="3"/>
        <v>270261.42000000004</v>
      </c>
    </row>
    <row r="41" spans="1:24" ht="15">
      <c r="A41" s="1">
        <v>137323</v>
      </c>
      <c r="B41" s="1">
        <v>2132000</v>
      </c>
      <c r="C41" s="1" t="s">
        <v>55</v>
      </c>
      <c r="D41" s="3">
        <v>411</v>
      </c>
      <c r="E41" s="4" t="e">
        <f>#REF!-#REF!</f>
        <v>#REF!</v>
      </c>
      <c r="F41" s="4" t="e">
        <f>#REF!-#REF!</f>
        <v>#REF!</v>
      </c>
      <c r="G41" s="4" t="e">
        <f>#REF!-#REF!</f>
        <v>#REF!</v>
      </c>
      <c r="H41" s="4" t="e">
        <f>#REF!-#REF!</f>
        <v>#REF!</v>
      </c>
      <c r="I41" s="4" t="e">
        <f>#REF!-#REF!</f>
        <v>#REF!</v>
      </c>
      <c r="J41" s="4" t="e">
        <f>#REF!-#REF!</f>
        <v>#REF!</v>
      </c>
      <c r="K41" s="4" t="e">
        <f>#REF!-#REF!</f>
        <v>#REF!</v>
      </c>
      <c r="L41" s="4" t="e">
        <f>#REF!-#REF!</f>
        <v>#REF!</v>
      </c>
      <c r="M41" s="4" t="e">
        <f>#REF!-#REF!</f>
        <v>#REF!</v>
      </c>
      <c r="N41" s="4" t="e">
        <f>#REF!-#REF!</f>
        <v>#REF!</v>
      </c>
      <c r="O41" s="4" t="e">
        <f>#REF!-#REF!</f>
        <v>#REF!</v>
      </c>
      <c r="P41" s="4" t="e">
        <f>#REF!-#REF!</f>
        <v>#REF!</v>
      </c>
      <c r="R41" s="16">
        <v>412</v>
      </c>
      <c r="S41" s="17">
        <v>2129148.23597958</v>
      </c>
      <c r="T41" s="4">
        <f t="shared" si="4"/>
        <v>1</v>
      </c>
      <c r="V41" s="4">
        <f aca="true" t="shared" si="5" ref="V41:V46">$D41*$V$3</f>
        <v>22991.34</v>
      </c>
      <c r="W41" s="4">
        <f aca="true" t="shared" si="6" ref="W41:W46">$D41*$W$3</f>
        <v>64962.66</v>
      </c>
      <c r="X41" s="4">
        <f t="shared" si="3"/>
        <v>87954</v>
      </c>
    </row>
    <row r="42" spans="1:24" ht="15">
      <c r="A42" s="1">
        <v>139824</v>
      </c>
      <c r="B42" s="1">
        <v>2132002</v>
      </c>
      <c r="C42" s="1" t="s">
        <v>56</v>
      </c>
      <c r="D42" s="3">
        <v>131</v>
      </c>
      <c r="E42" s="4" t="e">
        <f>#REF!-#REF!</f>
        <v>#REF!</v>
      </c>
      <c r="F42" s="4" t="e">
        <f>#REF!-#REF!</f>
        <v>#REF!</v>
      </c>
      <c r="G42" s="4" t="e">
        <f>#REF!-#REF!</f>
        <v>#REF!</v>
      </c>
      <c r="H42" s="4" t="e">
        <f>#REF!-#REF!</f>
        <v>#REF!</v>
      </c>
      <c r="I42" s="4" t="e">
        <f>#REF!-#REF!</f>
        <v>#REF!</v>
      </c>
      <c r="J42" s="4" t="e">
        <f>#REF!-#REF!</f>
        <v>#REF!</v>
      </c>
      <c r="K42" s="4" t="e">
        <f>#REF!-#REF!</f>
        <v>#REF!</v>
      </c>
      <c r="L42" s="4" t="e">
        <f>#REF!-#REF!</f>
        <v>#REF!</v>
      </c>
      <c r="M42" s="4" t="e">
        <f>#REF!-#REF!</f>
        <v>#REF!</v>
      </c>
      <c r="N42" s="4" t="e">
        <f>#REF!-#REF!</f>
        <v>#REF!</v>
      </c>
      <c r="O42" s="4" t="e">
        <f>#REF!-#REF!</f>
        <v>#REF!</v>
      </c>
      <c r="P42" s="4" t="e">
        <f>#REF!-#REF!</f>
        <v>#REF!</v>
      </c>
      <c r="R42" s="16">
        <v>146</v>
      </c>
      <c r="S42" s="17">
        <v>859778.806401057</v>
      </c>
      <c r="T42" s="4">
        <f t="shared" si="4"/>
        <v>15</v>
      </c>
      <c r="V42" s="4">
        <f t="shared" si="5"/>
        <v>7328.139999999999</v>
      </c>
      <c r="W42" s="4">
        <f t="shared" si="6"/>
        <v>20705.86</v>
      </c>
      <c r="X42" s="4">
        <f t="shared" si="3"/>
        <v>28034</v>
      </c>
    </row>
    <row r="43" spans="1:24" ht="15">
      <c r="A43" s="1">
        <v>139898</v>
      </c>
      <c r="B43" s="1">
        <v>2132003</v>
      </c>
      <c r="C43" s="1" t="s">
        <v>57</v>
      </c>
      <c r="D43" s="3">
        <v>305.25</v>
      </c>
      <c r="E43" s="4" t="e">
        <f>#REF!-#REF!</f>
        <v>#REF!</v>
      </c>
      <c r="F43" s="4" t="e">
        <f>#REF!-#REF!</f>
        <v>#REF!</v>
      </c>
      <c r="G43" s="4" t="e">
        <f>#REF!-#REF!</f>
        <v>#REF!</v>
      </c>
      <c r="H43" s="4" t="e">
        <f>#REF!-#REF!</f>
        <v>#REF!</v>
      </c>
      <c r="I43" s="4" t="e">
        <f>#REF!-#REF!</f>
        <v>#REF!</v>
      </c>
      <c r="J43" s="4" t="e">
        <f>#REF!-#REF!</f>
        <v>#REF!</v>
      </c>
      <c r="K43" s="4" t="e">
        <f>#REF!-#REF!</f>
        <v>#REF!</v>
      </c>
      <c r="L43" s="4" t="e">
        <f>#REF!-#REF!</f>
        <v>#REF!</v>
      </c>
      <c r="M43" s="4" t="e">
        <f>#REF!-#REF!</f>
        <v>#REF!</v>
      </c>
      <c r="N43" s="4" t="e">
        <f>#REF!-#REF!</f>
        <v>#REF!</v>
      </c>
      <c r="O43" s="4" t="e">
        <f>#REF!-#REF!</f>
        <v>#REF!</v>
      </c>
      <c r="P43" s="4" t="e">
        <f>#REF!-#REF!</f>
        <v>#REF!</v>
      </c>
      <c r="R43" s="16">
        <v>261</v>
      </c>
      <c r="S43" s="17">
        <v>1875485.46408309</v>
      </c>
      <c r="T43" s="4">
        <f t="shared" si="4"/>
        <v>-44.25</v>
      </c>
      <c r="V43" s="4">
        <f t="shared" si="5"/>
        <v>17075.684999999998</v>
      </c>
      <c r="W43" s="4">
        <f t="shared" si="6"/>
        <v>48247.815</v>
      </c>
      <c r="X43" s="4">
        <f t="shared" si="3"/>
        <v>65323.5</v>
      </c>
    </row>
    <row r="44" spans="1:24" ht="15">
      <c r="A44" s="1">
        <v>139940</v>
      </c>
      <c r="B44" s="1">
        <v>2132004</v>
      </c>
      <c r="C44" s="1" t="s">
        <v>58</v>
      </c>
      <c r="D44" s="3">
        <v>183</v>
      </c>
      <c r="E44" s="4" t="e">
        <f>#REF!-#REF!</f>
        <v>#REF!</v>
      </c>
      <c r="F44" s="4" t="e">
        <f>#REF!-#REF!</f>
        <v>#REF!</v>
      </c>
      <c r="G44" s="4" t="e">
        <f>#REF!-#REF!</f>
        <v>#REF!</v>
      </c>
      <c r="H44" s="4" t="e">
        <f>#REF!-#REF!</f>
        <v>#REF!</v>
      </c>
      <c r="I44" s="4" t="e">
        <f>#REF!-#REF!</f>
        <v>#REF!</v>
      </c>
      <c r="J44" s="4" t="e">
        <f>#REF!-#REF!</f>
        <v>#REF!</v>
      </c>
      <c r="K44" s="4" t="e">
        <f>#REF!-#REF!</f>
        <v>#REF!</v>
      </c>
      <c r="L44" s="4" t="e">
        <f>#REF!-#REF!</f>
        <v>#REF!</v>
      </c>
      <c r="M44" s="4" t="e">
        <f>#REF!-#REF!</f>
        <v>#REF!</v>
      </c>
      <c r="N44" s="4" t="e">
        <f>#REF!-#REF!</f>
        <v>#REF!</v>
      </c>
      <c r="O44" s="4" t="e">
        <f>#REF!-#REF!</f>
        <v>#REF!</v>
      </c>
      <c r="P44" s="4" t="e">
        <f>#REF!-#REF!</f>
        <v>#REF!</v>
      </c>
      <c r="R44" s="16">
        <v>181</v>
      </c>
      <c r="S44" s="17">
        <v>1149476.99071037</v>
      </c>
      <c r="T44" s="4">
        <f t="shared" si="4"/>
        <v>-2</v>
      </c>
      <c r="V44" s="4">
        <f t="shared" si="5"/>
        <v>10237.02</v>
      </c>
      <c r="W44" s="4">
        <f t="shared" si="6"/>
        <v>28924.98</v>
      </c>
      <c r="X44" s="4">
        <f t="shared" si="3"/>
        <v>39162</v>
      </c>
    </row>
    <row r="45" spans="1:24" ht="15">
      <c r="A45" s="1">
        <v>140050</v>
      </c>
      <c r="B45" s="1">
        <v>2132244</v>
      </c>
      <c r="C45" s="1" t="s">
        <v>59</v>
      </c>
      <c r="D45" s="3">
        <v>594</v>
      </c>
      <c r="E45" s="4" t="e">
        <f>#REF!-#REF!</f>
        <v>#REF!</v>
      </c>
      <c r="F45" s="4" t="e">
        <f>#REF!-#REF!</f>
        <v>#REF!</v>
      </c>
      <c r="G45" s="4" t="e">
        <f>#REF!-#REF!</f>
        <v>#REF!</v>
      </c>
      <c r="H45" s="4" t="e">
        <f>#REF!-#REF!</f>
        <v>#REF!</v>
      </c>
      <c r="I45" s="4" t="e">
        <f>#REF!-#REF!</f>
        <v>#REF!</v>
      </c>
      <c r="J45" s="4" t="e">
        <f>#REF!-#REF!</f>
        <v>#REF!</v>
      </c>
      <c r="K45" s="4" t="e">
        <f>#REF!-#REF!</f>
        <v>#REF!</v>
      </c>
      <c r="L45" s="4" t="e">
        <f>#REF!-#REF!</f>
        <v>#REF!</v>
      </c>
      <c r="M45" s="4" t="e">
        <f>#REF!-#REF!</f>
        <v>#REF!</v>
      </c>
      <c r="N45" s="4" t="e">
        <f>#REF!-#REF!</f>
        <v>#REF!</v>
      </c>
      <c r="O45" s="4" t="e">
        <f>#REF!-#REF!</f>
        <v>#REF!</v>
      </c>
      <c r="P45" s="4" t="e">
        <f>#REF!-#REF!</f>
        <v>#REF!</v>
      </c>
      <c r="R45" s="16">
        <v>601</v>
      </c>
      <c r="S45" s="17">
        <v>3491603.44650832</v>
      </c>
      <c r="T45" s="4">
        <f t="shared" si="4"/>
        <v>7</v>
      </c>
      <c r="V45" s="4">
        <f t="shared" si="5"/>
        <v>33228.36</v>
      </c>
      <c r="W45" s="4">
        <f t="shared" si="6"/>
        <v>93887.64</v>
      </c>
      <c r="X45" s="4">
        <f t="shared" si="3"/>
        <v>127116</v>
      </c>
    </row>
    <row r="46" spans="1:24" ht="15">
      <c r="A46" s="1">
        <v>138683</v>
      </c>
      <c r="B46" s="1">
        <v>2132418</v>
      </c>
      <c r="C46" s="1" t="s">
        <v>60</v>
      </c>
      <c r="D46" s="3">
        <v>321</v>
      </c>
      <c r="E46" s="4" t="e">
        <f>#REF!-#REF!</f>
        <v>#REF!</v>
      </c>
      <c r="F46" s="4" t="e">
        <f>#REF!-#REF!</f>
        <v>#REF!</v>
      </c>
      <c r="G46" s="4" t="e">
        <f>#REF!-#REF!</f>
        <v>#REF!</v>
      </c>
      <c r="H46" s="4" t="e">
        <f>#REF!-#REF!</f>
        <v>#REF!</v>
      </c>
      <c r="I46" s="4" t="e">
        <f>#REF!-#REF!</f>
        <v>#REF!</v>
      </c>
      <c r="J46" s="4" t="e">
        <f>#REF!-#REF!</f>
        <v>#REF!</v>
      </c>
      <c r="K46" s="4" t="e">
        <f>#REF!-#REF!</f>
        <v>#REF!</v>
      </c>
      <c r="L46" s="4" t="e">
        <f>#REF!-#REF!</f>
        <v>#REF!</v>
      </c>
      <c r="M46" s="4" t="e">
        <f>#REF!-#REF!</f>
        <v>#REF!</v>
      </c>
      <c r="N46" s="4" t="e">
        <f>#REF!-#REF!</f>
        <v>#REF!</v>
      </c>
      <c r="O46" s="4" t="e">
        <f>#REF!-#REF!</f>
        <v>#REF!</v>
      </c>
      <c r="P46" s="4" t="e">
        <f>#REF!-#REF!</f>
        <v>#REF!</v>
      </c>
      <c r="R46" s="16">
        <v>326</v>
      </c>
      <c r="S46" s="17">
        <v>1747487.10684253</v>
      </c>
      <c r="T46" s="4">
        <f t="shared" si="4"/>
        <v>5</v>
      </c>
      <c r="V46" s="4">
        <f t="shared" si="5"/>
        <v>17956.739999999998</v>
      </c>
      <c r="W46" s="4">
        <f t="shared" si="6"/>
        <v>50737.26</v>
      </c>
      <c r="X46" s="4">
        <f t="shared" si="3"/>
        <v>68694</v>
      </c>
    </row>
    <row r="47" spans="1:24" ht="15">
      <c r="A47" s="1">
        <v>140884</v>
      </c>
      <c r="B47" s="1">
        <v>2134000</v>
      </c>
      <c r="C47" s="1" t="s">
        <v>61</v>
      </c>
      <c r="D47" s="3">
        <v>572</v>
      </c>
      <c r="E47" s="4" t="e">
        <f>#REF!-#REF!</f>
        <v>#REF!</v>
      </c>
      <c r="F47" s="4" t="e">
        <f>#REF!-#REF!</f>
        <v>#REF!</v>
      </c>
      <c r="G47" s="4" t="e">
        <f>#REF!-#REF!</f>
        <v>#REF!</v>
      </c>
      <c r="H47" s="4" t="e">
        <f>#REF!-#REF!</f>
        <v>#REF!</v>
      </c>
      <c r="I47" s="4" t="e">
        <f>#REF!-#REF!</f>
        <v>#REF!</v>
      </c>
      <c r="J47" s="4" t="e">
        <f>#REF!-#REF!</f>
        <v>#REF!</v>
      </c>
      <c r="K47" s="4" t="e">
        <f>#REF!-#REF!</f>
        <v>#REF!</v>
      </c>
      <c r="L47" s="4" t="e">
        <f>#REF!-#REF!</f>
        <v>#REF!</v>
      </c>
      <c r="M47" s="4" t="e">
        <f>#REF!-#REF!</f>
        <v>#REF!</v>
      </c>
      <c r="N47" s="4" t="e">
        <f>#REF!-#REF!</f>
        <v>#REF!</v>
      </c>
      <c r="O47" s="4" t="e">
        <f>#REF!-#REF!</f>
        <v>#REF!</v>
      </c>
      <c r="P47" s="4" t="e">
        <f>#REF!-#REF!</f>
        <v>#REF!</v>
      </c>
      <c r="R47" s="16">
        <v>587</v>
      </c>
      <c r="S47" s="17">
        <v>4208715.91940631</v>
      </c>
      <c r="T47" s="4">
        <f t="shared" si="4"/>
        <v>15</v>
      </c>
      <c r="V47" s="4">
        <f aca="true" t="shared" si="7" ref="V47:V56">$D47*$V$4</f>
        <v>47098.48</v>
      </c>
      <c r="W47" s="4">
        <f aca="true" t="shared" si="8" ref="W47:W56">$D47*$W$4</f>
        <v>133075.80000000002</v>
      </c>
      <c r="X47" s="4">
        <f t="shared" si="3"/>
        <v>180174.28000000003</v>
      </c>
    </row>
    <row r="48" spans="1:24" ht="15">
      <c r="A48" s="1">
        <v>144819</v>
      </c>
      <c r="B48" s="1">
        <v>2134003</v>
      </c>
      <c r="C48" s="1" t="s">
        <v>62</v>
      </c>
      <c r="D48" s="3">
        <v>81</v>
      </c>
      <c r="E48" s="4" t="e">
        <f>#REF!-#REF!</f>
        <v>#REF!</v>
      </c>
      <c r="F48" s="4" t="e">
        <f>#REF!-#REF!</f>
        <v>#REF!</v>
      </c>
      <c r="G48" s="4" t="e">
        <f>#REF!-#REF!</f>
        <v>#REF!</v>
      </c>
      <c r="H48" s="4" t="e">
        <f>#REF!-#REF!</f>
        <v>#REF!</v>
      </c>
      <c r="I48" s="4" t="e">
        <f>#REF!-#REF!</f>
        <v>#REF!</v>
      </c>
      <c r="J48" s="4" t="e">
        <f>#REF!-#REF!</f>
        <v>#REF!</v>
      </c>
      <c r="K48" s="4" t="e">
        <f>#REF!-#REF!</f>
        <v>#REF!</v>
      </c>
      <c r="L48" s="4" t="e">
        <f>#REF!-#REF!</f>
        <v>#REF!</v>
      </c>
      <c r="M48" s="4" t="e">
        <f>#REF!-#REF!</f>
        <v>#REF!</v>
      </c>
      <c r="N48" s="4" t="e">
        <f>#REF!-#REF!</f>
        <v>#REF!</v>
      </c>
      <c r="O48" s="4" t="e">
        <f>#REF!-#REF!</f>
        <v>#REF!</v>
      </c>
      <c r="P48" s="4" t="e">
        <f>#REF!-#REF!</f>
        <v>#REF!</v>
      </c>
      <c r="R48" s="16">
        <v>112</v>
      </c>
      <c r="S48" s="17">
        <v>826664.661653813</v>
      </c>
      <c r="T48" s="4">
        <f t="shared" si="4"/>
        <v>31</v>
      </c>
      <c r="V48" s="4">
        <f t="shared" si="7"/>
        <v>6669.54</v>
      </c>
      <c r="W48" s="4">
        <f t="shared" si="8"/>
        <v>18844.65</v>
      </c>
      <c r="X48" s="4">
        <f t="shared" si="3"/>
        <v>25514.190000000002</v>
      </c>
    </row>
    <row r="49" spans="1:24" ht="15">
      <c r="A49" s="1">
        <v>145126</v>
      </c>
      <c r="B49" s="1">
        <v>2134004</v>
      </c>
      <c r="C49" s="1" t="s">
        <v>63</v>
      </c>
      <c r="D49" s="3">
        <v>962</v>
      </c>
      <c r="E49" s="4" t="e">
        <f>#REF!-#REF!</f>
        <v>#REF!</v>
      </c>
      <c r="F49" s="4" t="e">
        <f>#REF!-#REF!</f>
        <v>#REF!</v>
      </c>
      <c r="G49" s="4" t="e">
        <f>#REF!-#REF!</f>
        <v>#REF!</v>
      </c>
      <c r="H49" s="4" t="e">
        <f>#REF!-#REF!</f>
        <v>#REF!</v>
      </c>
      <c r="I49" s="4" t="e">
        <f>#REF!-#REF!</f>
        <v>#REF!</v>
      </c>
      <c r="J49" s="4" t="e">
        <f>#REF!-#REF!</f>
        <v>#REF!</v>
      </c>
      <c r="K49" s="4" t="e">
        <f>#REF!-#REF!</f>
        <v>#REF!</v>
      </c>
      <c r="L49" s="4" t="e">
        <f>#REF!-#REF!</f>
        <v>#REF!</v>
      </c>
      <c r="M49" s="4" t="e">
        <f>#REF!-#REF!</f>
        <v>#REF!</v>
      </c>
      <c r="N49" s="4" t="e">
        <f>#REF!-#REF!</f>
        <v>#REF!</v>
      </c>
      <c r="O49" s="4" t="e">
        <f>#REF!-#REF!</f>
        <v>#REF!</v>
      </c>
      <c r="P49" s="4" t="e">
        <f>#REF!-#REF!</f>
        <v>#REF!</v>
      </c>
      <c r="R49" s="16">
        <v>938</v>
      </c>
      <c r="S49" s="17">
        <v>7259798.55846508</v>
      </c>
      <c r="T49" s="4">
        <f t="shared" si="4"/>
        <v>-24</v>
      </c>
      <c r="V49" s="4">
        <f t="shared" si="7"/>
        <v>79211.08</v>
      </c>
      <c r="W49" s="4">
        <f t="shared" si="8"/>
        <v>223809.30000000002</v>
      </c>
      <c r="X49" s="4">
        <f t="shared" si="3"/>
        <v>303020.38</v>
      </c>
    </row>
    <row r="50" spans="1:24" ht="15">
      <c r="A50" s="1">
        <v>138313</v>
      </c>
      <c r="B50" s="1">
        <v>2134628</v>
      </c>
      <c r="C50" s="1" t="s">
        <v>64</v>
      </c>
      <c r="D50" s="3">
        <v>829</v>
      </c>
      <c r="E50" s="4" t="e">
        <f>#REF!-#REF!</f>
        <v>#REF!</v>
      </c>
      <c r="F50" s="4" t="e">
        <f>#REF!-#REF!</f>
        <v>#REF!</v>
      </c>
      <c r="G50" s="4" t="e">
        <f>#REF!-#REF!</f>
        <v>#REF!</v>
      </c>
      <c r="H50" s="4" t="e">
        <f>#REF!-#REF!</f>
        <v>#REF!</v>
      </c>
      <c r="I50" s="4" t="e">
        <f>#REF!-#REF!</f>
        <v>#REF!</v>
      </c>
      <c r="J50" s="4" t="e">
        <f>#REF!-#REF!</f>
        <v>#REF!</v>
      </c>
      <c r="K50" s="4" t="e">
        <f>#REF!-#REF!</f>
        <v>#REF!</v>
      </c>
      <c r="L50" s="4" t="e">
        <f>#REF!-#REF!</f>
        <v>#REF!</v>
      </c>
      <c r="M50" s="4" t="e">
        <f>#REF!-#REF!</f>
        <v>#REF!</v>
      </c>
      <c r="N50" s="4" t="e">
        <f>#REF!-#REF!</f>
        <v>#REF!</v>
      </c>
      <c r="O50" s="4" t="e">
        <f>#REF!-#REF!</f>
        <v>#REF!</v>
      </c>
      <c r="P50" s="4" t="e">
        <f>#REF!-#REF!</f>
        <v>#REF!</v>
      </c>
      <c r="R50" s="16">
        <v>814</v>
      </c>
      <c r="S50" s="17">
        <v>5510946.83291049</v>
      </c>
      <c r="T50" s="4">
        <f t="shared" si="4"/>
        <v>-15</v>
      </c>
      <c r="V50" s="4">
        <f t="shared" si="7"/>
        <v>68259.86</v>
      </c>
      <c r="W50" s="4">
        <f t="shared" si="8"/>
        <v>192866.85</v>
      </c>
      <c r="X50" s="4">
        <f t="shared" si="3"/>
        <v>261126.71000000002</v>
      </c>
    </row>
    <row r="51" spans="1:24" ht="15">
      <c r="A51" s="1">
        <v>137353</v>
      </c>
      <c r="B51" s="1">
        <v>2134673</v>
      </c>
      <c r="C51" s="1" t="s">
        <v>65</v>
      </c>
      <c r="D51" s="3">
        <v>807</v>
      </c>
      <c r="E51" s="4" t="e">
        <f>#REF!-#REF!</f>
        <v>#REF!</v>
      </c>
      <c r="F51" s="4" t="e">
        <f>#REF!-#REF!</f>
        <v>#REF!</v>
      </c>
      <c r="G51" s="4" t="e">
        <f>#REF!-#REF!</f>
        <v>#REF!</v>
      </c>
      <c r="H51" s="4" t="e">
        <f>#REF!-#REF!</f>
        <v>#REF!</v>
      </c>
      <c r="I51" s="4" t="e">
        <f>#REF!-#REF!</f>
        <v>#REF!</v>
      </c>
      <c r="J51" s="4" t="e">
        <f>#REF!-#REF!</f>
        <v>#REF!</v>
      </c>
      <c r="K51" s="4" t="e">
        <f>#REF!-#REF!</f>
        <v>#REF!</v>
      </c>
      <c r="L51" s="4" t="e">
        <f>#REF!-#REF!</f>
        <v>#REF!</v>
      </c>
      <c r="M51" s="4" t="e">
        <f>#REF!-#REF!</f>
        <v>#REF!</v>
      </c>
      <c r="N51" s="4" t="e">
        <f>#REF!-#REF!</f>
        <v>#REF!</v>
      </c>
      <c r="O51" s="4" t="e">
        <f>#REF!-#REF!</f>
        <v>#REF!</v>
      </c>
      <c r="P51" s="4" t="e">
        <f>#REF!-#REF!</f>
        <v>#REF!</v>
      </c>
      <c r="R51" s="16">
        <v>788</v>
      </c>
      <c r="S51" s="17">
        <v>5794005.44134644</v>
      </c>
      <c r="T51" s="4">
        <f t="shared" si="4"/>
        <v>-19</v>
      </c>
      <c r="V51" s="4">
        <f t="shared" si="7"/>
        <v>66448.38</v>
      </c>
      <c r="W51" s="4">
        <f t="shared" si="8"/>
        <v>187748.55000000002</v>
      </c>
      <c r="X51" s="4">
        <f t="shared" si="3"/>
        <v>254196.93000000002</v>
      </c>
    </row>
    <row r="52" spans="1:24" ht="15">
      <c r="A52" s="1">
        <v>138312</v>
      </c>
      <c r="B52" s="1">
        <v>2134687</v>
      </c>
      <c r="C52" s="1" t="s">
        <v>66</v>
      </c>
      <c r="D52" s="3">
        <v>668</v>
      </c>
      <c r="E52" s="4" t="e">
        <f>#REF!-#REF!</f>
        <v>#REF!</v>
      </c>
      <c r="F52" s="4" t="e">
        <f>#REF!-#REF!</f>
        <v>#REF!</v>
      </c>
      <c r="G52" s="4" t="e">
        <f>#REF!-#REF!</f>
        <v>#REF!</v>
      </c>
      <c r="H52" s="4" t="e">
        <f>#REF!-#REF!</f>
        <v>#REF!</v>
      </c>
      <c r="I52" s="4" t="e">
        <f>#REF!-#REF!</f>
        <v>#REF!</v>
      </c>
      <c r="J52" s="4" t="e">
        <f>#REF!-#REF!</f>
        <v>#REF!</v>
      </c>
      <c r="K52" s="4" t="e">
        <f>#REF!-#REF!</f>
        <v>#REF!</v>
      </c>
      <c r="L52" s="4" t="e">
        <f>#REF!-#REF!</f>
        <v>#REF!</v>
      </c>
      <c r="M52" s="4" t="e">
        <f>#REF!-#REF!</f>
        <v>#REF!</v>
      </c>
      <c r="N52" s="4" t="e">
        <f>#REF!-#REF!</f>
        <v>#REF!</v>
      </c>
      <c r="O52" s="4" t="e">
        <f>#REF!-#REF!</f>
        <v>#REF!</v>
      </c>
      <c r="P52" s="4" t="e">
        <f>#REF!-#REF!</f>
        <v>#REF!</v>
      </c>
      <c r="R52" s="16">
        <v>643</v>
      </c>
      <c r="S52" s="17">
        <v>4800442.19355689</v>
      </c>
      <c r="T52" s="4">
        <f t="shared" si="4"/>
        <v>-25</v>
      </c>
      <c r="V52" s="4">
        <f t="shared" si="7"/>
        <v>55003.12</v>
      </c>
      <c r="W52" s="4">
        <f t="shared" si="8"/>
        <v>155410.2</v>
      </c>
      <c r="X52" s="4">
        <f t="shared" si="3"/>
        <v>210413.32</v>
      </c>
    </row>
    <row r="53" spans="1:24" ht="15">
      <c r="A53" s="1">
        <v>139369</v>
      </c>
      <c r="B53" s="1">
        <v>2134809</v>
      </c>
      <c r="C53" s="1" t="s">
        <v>67</v>
      </c>
      <c r="D53" s="3">
        <v>848.5</v>
      </c>
      <c r="E53" s="4" t="e">
        <f>#REF!-#REF!</f>
        <v>#REF!</v>
      </c>
      <c r="F53" s="4" t="e">
        <f>#REF!-#REF!</f>
        <v>#REF!</v>
      </c>
      <c r="G53" s="4" t="e">
        <f>#REF!-#REF!</f>
        <v>#REF!</v>
      </c>
      <c r="H53" s="4" t="e">
        <f>#REF!-#REF!</f>
        <v>#REF!</v>
      </c>
      <c r="I53" s="4" t="e">
        <f>#REF!-#REF!</f>
        <v>#REF!</v>
      </c>
      <c r="J53" s="4" t="e">
        <f>#REF!-#REF!</f>
        <v>#REF!</v>
      </c>
      <c r="K53" s="4" t="e">
        <f>#REF!-#REF!</f>
        <v>#REF!</v>
      </c>
      <c r="L53" s="4" t="e">
        <f>#REF!-#REF!</f>
        <v>#REF!</v>
      </c>
      <c r="M53" s="4" t="e">
        <f>#REF!-#REF!</f>
        <v>#REF!</v>
      </c>
      <c r="N53" s="4" t="e">
        <f>#REF!-#REF!</f>
        <v>#REF!</v>
      </c>
      <c r="O53" s="4" t="e">
        <f>#REF!-#REF!</f>
        <v>#REF!</v>
      </c>
      <c r="P53" s="4" t="e">
        <f>#REF!-#REF!</f>
        <v>#REF!</v>
      </c>
      <c r="R53" s="16">
        <v>794</v>
      </c>
      <c r="S53" s="17">
        <v>6766391.01594378</v>
      </c>
      <c r="T53" s="4">
        <f t="shared" si="4"/>
        <v>-54.5</v>
      </c>
      <c r="V53" s="4">
        <f t="shared" si="7"/>
        <v>69865.49</v>
      </c>
      <c r="W53" s="4">
        <f t="shared" si="8"/>
        <v>197403.525</v>
      </c>
      <c r="X53" s="4">
        <f t="shared" si="3"/>
        <v>267269.015</v>
      </c>
    </row>
    <row r="54" spans="1:24" ht="15">
      <c r="A54" s="1">
        <v>130912</v>
      </c>
      <c r="B54" s="1">
        <v>2136905</v>
      </c>
      <c r="C54" s="1" t="s">
        <v>68</v>
      </c>
      <c r="D54" s="3">
        <v>910</v>
      </c>
      <c r="E54" s="4" t="e">
        <f>#REF!-#REF!</f>
        <v>#REF!</v>
      </c>
      <c r="F54" s="4" t="e">
        <f>#REF!-#REF!</f>
        <v>#REF!</v>
      </c>
      <c r="G54" s="4" t="e">
        <f>#REF!-#REF!</f>
        <v>#REF!</v>
      </c>
      <c r="H54" s="4" t="e">
        <f>#REF!-#REF!</f>
        <v>#REF!</v>
      </c>
      <c r="I54" s="4" t="e">
        <f>#REF!-#REF!</f>
        <v>#REF!</v>
      </c>
      <c r="J54" s="4" t="e">
        <f>#REF!-#REF!</f>
        <v>#REF!</v>
      </c>
      <c r="K54" s="4" t="e">
        <f>#REF!-#REF!</f>
        <v>#REF!</v>
      </c>
      <c r="L54" s="4" t="e">
        <f>#REF!-#REF!</f>
        <v>#REF!</v>
      </c>
      <c r="M54" s="4" t="e">
        <f>#REF!-#REF!</f>
        <v>#REF!</v>
      </c>
      <c r="N54" s="4" t="e">
        <f>#REF!-#REF!</f>
        <v>#REF!</v>
      </c>
      <c r="O54" s="4" t="e">
        <f>#REF!-#REF!</f>
        <v>#REF!</v>
      </c>
      <c r="P54" s="4" t="e">
        <f>#REF!-#REF!</f>
        <v>#REF!</v>
      </c>
      <c r="R54" s="16">
        <v>901</v>
      </c>
      <c r="S54" s="17">
        <v>6965224.10121081</v>
      </c>
      <c r="T54" s="4">
        <f t="shared" si="4"/>
        <v>-9</v>
      </c>
      <c r="V54" s="4">
        <f t="shared" si="7"/>
        <v>74929.40000000001</v>
      </c>
      <c r="W54" s="4">
        <f t="shared" si="8"/>
        <v>211711.5</v>
      </c>
      <c r="X54" s="4">
        <f t="shared" si="3"/>
        <v>286640.9</v>
      </c>
    </row>
    <row r="55" spans="1:24" ht="15">
      <c r="A55" s="1">
        <v>131262</v>
      </c>
      <c r="B55" s="1">
        <v>2136906</v>
      </c>
      <c r="C55" s="1" t="s">
        <v>69</v>
      </c>
      <c r="D55" s="3">
        <v>1019</v>
      </c>
      <c r="E55" s="4" t="e">
        <f>#REF!-#REF!</f>
        <v>#REF!</v>
      </c>
      <c r="F55" s="4" t="e">
        <f>#REF!-#REF!</f>
        <v>#REF!</v>
      </c>
      <c r="G55" s="4" t="e">
        <f>#REF!-#REF!</f>
        <v>#REF!</v>
      </c>
      <c r="H55" s="4" t="e">
        <f>#REF!-#REF!</f>
        <v>#REF!</v>
      </c>
      <c r="I55" s="4" t="e">
        <f>#REF!-#REF!</f>
        <v>#REF!</v>
      </c>
      <c r="J55" s="4" t="e">
        <f>#REF!-#REF!</f>
        <v>#REF!</v>
      </c>
      <c r="K55" s="4" t="e">
        <f>#REF!-#REF!</f>
        <v>#REF!</v>
      </c>
      <c r="L55" s="4" t="e">
        <f>#REF!-#REF!</f>
        <v>#REF!</v>
      </c>
      <c r="M55" s="4" t="e">
        <f>#REF!-#REF!</f>
        <v>#REF!</v>
      </c>
      <c r="N55" s="4" t="e">
        <f>#REF!-#REF!</f>
        <v>#REF!</v>
      </c>
      <c r="O55" s="4" t="e">
        <f>#REF!-#REF!</f>
        <v>#REF!</v>
      </c>
      <c r="P55" s="4" t="e">
        <f>#REF!-#REF!</f>
        <v>#REF!</v>
      </c>
      <c r="R55" s="16">
        <v>1035</v>
      </c>
      <c r="S55" s="17">
        <v>8833842.8114501</v>
      </c>
      <c r="T55" s="4">
        <f t="shared" si="4"/>
        <v>16</v>
      </c>
      <c r="V55" s="4">
        <f t="shared" si="7"/>
        <v>83904.46</v>
      </c>
      <c r="W55" s="4">
        <f t="shared" si="8"/>
        <v>237070.35</v>
      </c>
      <c r="X55" s="4">
        <f t="shared" si="3"/>
        <v>320974.81</v>
      </c>
    </row>
    <row r="56" spans="1:24" ht="15">
      <c r="A56" s="1">
        <v>135676</v>
      </c>
      <c r="B56" s="1">
        <v>2136908</v>
      </c>
      <c r="C56" s="1" t="s">
        <v>70</v>
      </c>
      <c r="D56" s="3">
        <v>1032</v>
      </c>
      <c r="E56" s="4" t="e">
        <f>#REF!-#REF!</f>
        <v>#REF!</v>
      </c>
      <c r="F56" s="4" t="e">
        <f>#REF!-#REF!</f>
        <v>#REF!</v>
      </c>
      <c r="G56" s="4" t="e">
        <f>#REF!-#REF!</f>
        <v>#REF!</v>
      </c>
      <c r="H56" s="4" t="e">
        <f>#REF!-#REF!</f>
        <v>#REF!</v>
      </c>
      <c r="I56" s="4" t="e">
        <f>#REF!-#REF!</f>
        <v>#REF!</v>
      </c>
      <c r="J56" s="4" t="e">
        <f>#REF!-#REF!</f>
        <v>#REF!</v>
      </c>
      <c r="K56" s="4" t="e">
        <f>#REF!-#REF!</f>
        <v>#REF!</v>
      </c>
      <c r="L56" s="4" t="e">
        <f>#REF!-#REF!</f>
        <v>#REF!</v>
      </c>
      <c r="M56" s="4" t="e">
        <f>#REF!-#REF!</f>
        <v>#REF!</v>
      </c>
      <c r="N56" s="4" t="e">
        <f>#REF!-#REF!</f>
        <v>#REF!</v>
      </c>
      <c r="O56" s="4" t="e">
        <f>#REF!-#REF!</f>
        <v>#REF!</v>
      </c>
      <c r="P56" s="4" t="e">
        <f>#REF!-#REF!</f>
        <v>#REF!</v>
      </c>
      <c r="R56" s="16">
        <v>1019</v>
      </c>
      <c r="S56" s="17">
        <v>7574028.84726897</v>
      </c>
      <c r="T56" s="4">
        <f t="shared" si="4"/>
        <v>-13</v>
      </c>
      <c r="V56" s="4">
        <f t="shared" si="7"/>
        <v>84974.88</v>
      </c>
      <c r="W56" s="4">
        <f t="shared" si="8"/>
        <v>240094.80000000002</v>
      </c>
      <c r="X56" s="4">
        <f t="shared" si="3"/>
        <v>325069.68000000005</v>
      </c>
    </row>
    <row r="57" spans="1:24" ht="15">
      <c r="A57" s="1">
        <v>135242</v>
      </c>
      <c r="B57" s="1">
        <v>2136907</v>
      </c>
      <c r="C57" s="1" t="s">
        <v>71</v>
      </c>
      <c r="D57" s="3">
        <v>963.5</v>
      </c>
      <c r="E57" s="4" t="e">
        <f>#REF!-#REF!</f>
        <v>#REF!</v>
      </c>
      <c r="F57" s="4" t="e">
        <f>#REF!-#REF!</f>
        <v>#REF!</v>
      </c>
      <c r="G57" s="4" t="e">
        <f>#REF!-#REF!</f>
        <v>#REF!</v>
      </c>
      <c r="H57" s="4" t="e">
        <f>#REF!-#REF!</f>
        <v>#REF!</v>
      </c>
      <c r="I57" s="4" t="e">
        <f>#REF!-#REF!</f>
        <v>#REF!</v>
      </c>
      <c r="J57" s="4" t="e">
        <f>#REF!-#REF!</f>
        <v>#REF!</v>
      </c>
      <c r="K57" s="4" t="e">
        <f>#REF!-#REF!</f>
        <v>#REF!</v>
      </c>
      <c r="L57" s="4" t="e">
        <f>#REF!-#REF!</f>
        <v>#REF!</v>
      </c>
      <c r="M57" s="4" t="e">
        <f>#REF!-#REF!</f>
        <v>#REF!</v>
      </c>
      <c r="N57" s="4" t="e">
        <f>#REF!-#REF!</f>
        <v>#REF!</v>
      </c>
      <c r="O57" s="4" t="e">
        <f>#REF!-#REF!</f>
        <v>#REF!</v>
      </c>
      <c r="P57" s="4" t="e">
        <f>#REF!-#REF!</f>
        <v>#REF!</v>
      </c>
      <c r="R57" s="16">
        <v>771</v>
      </c>
      <c r="S57" s="17">
        <v>6536881.58230972</v>
      </c>
      <c r="T57" s="4">
        <f t="shared" si="4"/>
        <v>-192.5</v>
      </c>
      <c r="V57" s="4">
        <f>582*$V$4</f>
        <v>47921.880000000005</v>
      </c>
      <c r="W57" s="4">
        <f>381.5*$W$4</f>
        <v>88755.975</v>
      </c>
      <c r="X57" s="4">
        <f t="shared" si="3"/>
        <v>136677.855</v>
      </c>
    </row>
    <row r="59" ht="15">
      <c r="C59" s="18" t="s">
        <v>72</v>
      </c>
    </row>
    <row r="61" spans="3:24" ht="15">
      <c r="C61" s="2"/>
      <c r="D61" s="19"/>
      <c r="V61" s="20"/>
      <c r="W61" s="20"/>
      <c r="X61" s="20"/>
    </row>
    <row r="62" spans="4:24" ht="15">
      <c r="D62" s="19"/>
      <c r="V62" s="20"/>
      <c r="W62" s="20"/>
      <c r="X62" s="20"/>
    </row>
    <row r="63" spans="4:24" ht="15">
      <c r="D63" s="19"/>
      <c r="V63" s="20"/>
      <c r="W63" s="20"/>
      <c r="X63" s="20"/>
    </row>
    <row r="64" spans="4:24" ht="15">
      <c r="D64" s="19"/>
      <c r="V64" s="20"/>
      <c r="W64" s="20"/>
      <c r="X64" s="20"/>
    </row>
    <row r="65" spans="4:24" ht="15">
      <c r="D65" s="21"/>
      <c r="V65" s="11"/>
      <c r="W65" s="11"/>
      <c r="X65" s="11"/>
    </row>
    <row r="66" spans="4:24" ht="15">
      <c r="D66" s="22"/>
      <c r="V66" s="20"/>
      <c r="W66" s="20"/>
      <c r="X66" s="20"/>
    </row>
    <row r="67" spans="4:24" ht="15">
      <c r="D67" s="19"/>
      <c r="V67" s="20"/>
      <c r="W67" s="20"/>
      <c r="X67" s="20"/>
    </row>
    <row r="68" spans="4:24" ht="15">
      <c r="D68" s="19"/>
      <c r="V68" s="20"/>
      <c r="W68" s="20"/>
      <c r="X68" s="20"/>
    </row>
    <row r="69" spans="4:24" ht="15">
      <c r="D69" s="19"/>
      <c r="V69" s="20"/>
      <c r="W69" s="20"/>
      <c r="X69" s="20"/>
    </row>
    <row r="70" spans="4:24" ht="15">
      <c r="D70" s="19"/>
      <c r="V70" s="20"/>
      <c r="W70" s="20"/>
      <c r="X70" s="20"/>
    </row>
    <row r="71" spans="4:24" ht="15">
      <c r="D71" s="19"/>
      <c r="V71" s="20"/>
      <c r="W71" s="20"/>
      <c r="X71" s="20"/>
    </row>
    <row r="72" spans="4:24" ht="15">
      <c r="D72" s="19"/>
      <c r="V72" s="20"/>
      <c r="W72" s="20"/>
      <c r="X72" s="20"/>
    </row>
    <row r="73" spans="4:24" ht="15">
      <c r="D73" s="19"/>
      <c r="V73" s="20"/>
      <c r="W73" s="20"/>
      <c r="X73" s="20"/>
    </row>
    <row r="74" spans="4:24" ht="15">
      <c r="D74" s="19"/>
      <c r="V74" s="20"/>
      <c r="W74" s="20"/>
      <c r="X74" s="20"/>
    </row>
    <row r="75" spans="4:24" ht="15">
      <c r="D75" s="19"/>
      <c r="V75" s="20"/>
      <c r="W75" s="20"/>
      <c r="X75" s="20"/>
    </row>
    <row r="76" spans="4:24" ht="15">
      <c r="D76" s="19"/>
      <c r="V76" s="20"/>
      <c r="W76" s="20"/>
      <c r="X76" s="20"/>
    </row>
    <row r="77" spans="4:24" ht="15">
      <c r="D77" s="19"/>
      <c r="V77" s="20"/>
      <c r="W77" s="20"/>
      <c r="X77" s="20"/>
    </row>
    <row r="78" spans="4:24" ht="15">
      <c r="D78" s="19"/>
      <c r="V78" s="20"/>
      <c r="W78" s="20"/>
      <c r="X78" s="20"/>
    </row>
    <row r="79" spans="4:24" ht="15">
      <c r="D79" s="19"/>
      <c r="V79" s="20"/>
      <c r="W79" s="20"/>
      <c r="X79" s="20"/>
    </row>
    <row r="80" spans="4:24" ht="15">
      <c r="D80" s="19"/>
      <c r="V80" s="20"/>
      <c r="W80" s="20"/>
      <c r="X80" s="20"/>
    </row>
    <row r="81" spans="4:24" ht="15">
      <c r="D81" s="19"/>
      <c r="V81" s="20"/>
      <c r="W81" s="20"/>
      <c r="X81" s="20"/>
    </row>
    <row r="82" spans="4:24" ht="15">
      <c r="D82" s="19"/>
      <c r="V82" s="20"/>
      <c r="W82" s="20"/>
      <c r="X82" s="20"/>
    </row>
    <row r="83" spans="4:24" ht="15">
      <c r="D83" s="19"/>
      <c r="V83" s="20"/>
      <c r="W83" s="20"/>
      <c r="X83" s="20"/>
    </row>
    <row r="84" spans="4:24" ht="15">
      <c r="D84" s="19"/>
      <c r="V84" s="20"/>
      <c r="W84" s="20"/>
      <c r="X84" s="20"/>
    </row>
    <row r="85" spans="4:24" ht="15">
      <c r="D85" s="19"/>
      <c r="V85" s="20"/>
      <c r="W85" s="20"/>
      <c r="X85" s="20"/>
    </row>
    <row r="86" spans="4:24" ht="15">
      <c r="D86" s="19"/>
      <c r="V86" s="20"/>
      <c r="W86" s="20"/>
      <c r="X86" s="20"/>
    </row>
    <row r="87" spans="4:24" ht="15">
      <c r="D87" s="19"/>
      <c r="V87" s="20"/>
      <c r="W87" s="20"/>
      <c r="X87" s="20"/>
    </row>
    <row r="88" spans="4:24" ht="15">
      <c r="D88" s="19"/>
      <c r="V88" s="20"/>
      <c r="W88" s="20"/>
      <c r="X88" s="20"/>
    </row>
    <row r="89" spans="4:24" ht="15">
      <c r="D89" s="19"/>
      <c r="V89" s="20"/>
      <c r="W89" s="20"/>
      <c r="X89" s="20"/>
    </row>
    <row r="90" spans="4:24" ht="15">
      <c r="D90" s="19"/>
      <c r="V90" s="20"/>
      <c r="W90" s="20"/>
      <c r="X90" s="20"/>
    </row>
    <row r="91" spans="4:24" ht="15">
      <c r="D91" s="19"/>
      <c r="V91" s="20"/>
      <c r="W91" s="20"/>
      <c r="X91" s="20"/>
    </row>
    <row r="92" spans="4:24" ht="15">
      <c r="D92" s="19"/>
      <c r="S92" s="23"/>
      <c r="V92" s="20"/>
      <c r="W92" s="20"/>
      <c r="X92" s="20"/>
    </row>
    <row r="93" spans="4:24" ht="15">
      <c r="D93" s="19"/>
      <c r="V93" s="20"/>
      <c r="W93" s="20"/>
      <c r="X93" s="20"/>
    </row>
    <row r="94" spans="4:24" ht="15">
      <c r="D94" s="19"/>
      <c r="V94" s="20"/>
      <c r="W94" s="20"/>
      <c r="X94" s="20"/>
    </row>
    <row r="95" spans="4:24" ht="15">
      <c r="D95" s="19"/>
      <c r="V95" s="20"/>
      <c r="W95" s="20"/>
      <c r="X95" s="20"/>
    </row>
    <row r="96" spans="4:24" ht="15">
      <c r="D96" s="19"/>
      <c r="V96" s="20"/>
      <c r="W96" s="20"/>
      <c r="X96" s="20"/>
    </row>
    <row r="97" spans="4:24" ht="15">
      <c r="D97" s="19"/>
      <c r="V97" s="20"/>
      <c r="W97" s="20"/>
      <c r="X97" s="20"/>
    </row>
    <row r="98" spans="4:24" ht="15">
      <c r="D98" s="19"/>
      <c r="V98" s="20"/>
      <c r="W98" s="20"/>
      <c r="X98" s="20"/>
    </row>
    <row r="99" spans="4:24" ht="15">
      <c r="D99" s="19"/>
      <c r="V99" s="20"/>
      <c r="W99" s="20"/>
      <c r="X99" s="20"/>
    </row>
    <row r="100" spans="4:24" ht="15">
      <c r="D100" s="19"/>
      <c r="V100" s="20"/>
      <c r="W100" s="20"/>
      <c r="X100" s="20"/>
    </row>
    <row r="101" spans="4:24" ht="15">
      <c r="D101" s="19"/>
      <c r="V101" s="20"/>
      <c r="W101" s="20"/>
      <c r="X101" s="20"/>
    </row>
  </sheetData>
  <sheetProtection/>
  <printOptions/>
  <pageMargins left="0" right="0" top="0" bottom="0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Stokes, Anita</dc:creator>
  <cp:keywords/>
  <dc:description/>
  <cp:lastModifiedBy>Farmer, Julie: CS-Schools</cp:lastModifiedBy>
  <cp:lastPrinted>2020-10-02T08:32:31Z</cp:lastPrinted>
  <dcterms:created xsi:type="dcterms:W3CDTF">2020-10-02T08:27:26Z</dcterms:created>
  <dcterms:modified xsi:type="dcterms:W3CDTF">2020-10-02T11:43:31Z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0x01010060C382B03733BE4A9301AA9A4D398819</vt:lpwstr>
  </property>
</Properties>
</file>